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41" windowWidth="9420" windowHeight="4500" tabRatio="943" activeTab="0"/>
  </bookViews>
  <sheets>
    <sheet name="BrossaST" sheetId="1" r:id="rId1"/>
    <sheet name="Gràfic brossa mensual 1994-1999" sheetId="2" r:id="rId2"/>
    <sheet name="Gràfic brossa mensual 2000-2005" sheetId="3" r:id="rId3"/>
    <sheet name="Gràfic brossa mensual 2006-2007" sheetId="4" r:id="rId4"/>
    <sheet name="Gràfic brossa anual (fins 1991)" sheetId="5" r:id="rId5"/>
    <sheet name="Gràfic brossa anual (1994-2005)" sheetId="6" r:id="rId6"/>
    <sheet name="Gràf. mitj. pobl. mes 1994-1999" sheetId="7" r:id="rId7"/>
    <sheet name="Gràf. mitj. pobl. mes 2000-2005" sheetId="8" r:id="rId8"/>
    <sheet name="Gràf. mitj. pobl. mes 2006" sheetId="9" r:id="rId9"/>
    <sheet name="Gràf. mitj. pobl. anual" sheetId="10" r:id="rId10"/>
  </sheets>
  <definedNames>
    <definedName name="_xlnm.Print_Area" localSheetId="0">'BrossaST'!$A$1:$H$185</definedName>
  </definedNames>
  <calcPr fullCalcOnLoad="1"/>
</workbook>
</file>

<file path=xl/sharedStrings.xml><?xml version="1.0" encoding="utf-8"?>
<sst xmlns="http://schemas.openxmlformats.org/spreadsheetml/2006/main" count="253" uniqueCount="180">
  <si>
    <t>El Vendrell</t>
  </si>
  <si>
    <t>Dades no oficials</t>
  </si>
  <si>
    <t>Font: Ajuntament del Vendrell. Serveis Municipals</t>
  </si>
  <si>
    <t xml:space="preserve">total kg / brossa </t>
  </si>
  <si>
    <t>mensual</t>
  </si>
  <si>
    <t xml:space="preserve">anual </t>
  </si>
  <si>
    <t>1994 gener</t>
  </si>
  <si>
    <t>1994 febrer</t>
  </si>
  <si>
    <t>1994 març</t>
  </si>
  <si>
    <t>any / mes</t>
  </si>
  <si>
    <t>1994 abril</t>
  </si>
  <si>
    <t>1994 maig</t>
  </si>
  <si>
    <t>1994 juny</t>
  </si>
  <si>
    <t>1994 juliol</t>
  </si>
  <si>
    <t>1994 agost</t>
  </si>
  <si>
    <t>1994 setembre</t>
  </si>
  <si>
    <t>1994 octubre</t>
  </si>
  <si>
    <t>1994 novembre</t>
  </si>
  <si>
    <t>1994 desembre</t>
  </si>
  <si>
    <t>1995 gener</t>
  </si>
  <si>
    <t>1995 febrer</t>
  </si>
  <si>
    <t>1995 març</t>
  </si>
  <si>
    <t>1995 abril</t>
  </si>
  <si>
    <t>1995 maig</t>
  </si>
  <si>
    <t>1995 juny</t>
  </si>
  <si>
    <t>1995 juliol</t>
  </si>
  <si>
    <t>1995 agost</t>
  </si>
  <si>
    <t>1995 setembre</t>
  </si>
  <si>
    <t>1995 octubre</t>
  </si>
  <si>
    <t>1995 novembre</t>
  </si>
  <si>
    <t>1995 desembre</t>
  </si>
  <si>
    <t>1996 gener</t>
  </si>
  <si>
    <t>1996 febrer</t>
  </si>
  <si>
    <t>1996 març</t>
  </si>
  <si>
    <t>1996 abril</t>
  </si>
  <si>
    <t>1996 maig</t>
  </si>
  <si>
    <t>1996 juny</t>
  </si>
  <si>
    <t>1996 juliol</t>
  </si>
  <si>
    <t>1996 agost</t>
  </si>
  <si>
    <t>1996 setembre</t>
  </si>
  <si>
    <t>1996 octubre</t>
  </si>
  <si>
    <t>1996 novembre</t>
  </si>
  <si>
    <t>1996 desembre</t>
  </si>
  <si>
    <t>1997 gener</t>
  </si>
  <si>
    <t>1997 febrer</t>
  </si>
  <si>
    <t>1997 març</t>
  </si>
  <si>
    <t>1997 abril</t>
  </si>
  <si>
    <t>1997 maig</t>
  </si>
  <si>
    <t>1997 juny</t>
  </si>
  <si>
    <t>1997 juliol</t>
  </si>
  <si>
    <t>1997 agost</t>
  </si>
  <si>
    <t>1997 setembre</t>
  </si>
  <si>
    <t>1997 octubre</t>
  </si>
  <si>
    <t>1997 novembre</t>
  </si>
  <si>
    <t>1997 desembre</t>
  </si>
  <si>
    <t>1998 gener</t>
  </si>
  <si>
    <t>1998 febrer</t>
  </si>
  <si>
    <t>1998 març</t>
  </si>
  <si>
    <t>1998 abril</t>
  </si>
  <si>
    <t>1998 maig</t>
  </si>
  <si>
    <t>1998 juny</t>
  </si>
  <si>
    <t>1998 juliol</t>
  </si>
  <si>
    <t>1998 agost</t>
  </si>
  <si>
    <t>1998 setembre</t>
  </si>
  <si>
    <t>1998 octubre</t>
  </si>
  <si>
    <t>1998 novembre</t>
  </si>
  <si>
    <t>1998 desembre</t>
  </si>
  <si>
    <t>1999 gener</t>
  </si>
  <si>
    <t>1999 febrer</t>
  </si>
  <si>
    <t>1999 març</t>
  </si>
  <si>
    <t>1999 abril</t>
  </si>
  <si>
    <t>1999 maig</t>
  </si>
  <si>
    <t>1999 juny</t>
  </si>
  <si>
    <t>1999 juliol</t>
  </si>
  <si>
    <t>1999 agost</t>
  </si>
  <si>
    <t>1999 setembre</t>
  </si>
  <si>
    <t>1999 octubre</t>
  </si>
  <si>
    <t>1999 novembre</t>
  </si>
  <si>
    <t>1999 desembre</t>
  </si>
  <si>
    <t>2000 gener</t>
  </si>
  <si>
    <t>2000 febrer</t>
  </si>
  <si>
    <t>2000 març</t>
  </si>
  <si>
    <t>2000 abril</t>
  </si>
  <si>
    <t>2000 maig</t>
  </si>
  <si>
    <t>2000 juny</t>
  </si>
  <si>
    <t>2000 juliol</t>
  </si>
  <si>
    <t>2000 agost</t>
  </si>
  <si>
    <t>2000 setembre</t>
  </si>
  <si>
    <t>2000 octubre</t>
  </si>
  <si>
    <t>2000 novembre</t>
  </si>
  <si>
    <t>2000 desembre</t>
  </si>
  <si>
    <t>2001 gener</t>
  </si>
  <si>
    <t>2001 febrer</t>
  </si>
  <si>
    <t>2001 març</t>
  </si>
  <si>
    <t>2001 abril</t>
  </si>
  <si>
    <t>2001 maig</t>
  </si>
  <si>
    <t>2001 juny</t>
  </si>
  <si>
    <t>2001 juliol</t>
  </si>
  <si>
    <t>2001 agost</t>
  </si>
  <si>
    <t>2001 setembre</t>
  </si>
  <si>
    <t>2001 octubre</t>
  </si>
  <si>
    <t>2001 novembre</t>
  </si>
  <si>
    <t>2001 desembre</t>
  </si>
  <si>
    <t>2002 gener</t>
  </si>
  <si>
    <t>2002 febrer</t>
  </si>
  <si>
    <t>2002 març</t>
  </si>
  <si>
    <t>2002 abril</t>
  </si>
  <si>
    <t>2002 maig</t>
  </si>
  <si>
    <t>2002 juny</t>
  </si>
  <si>
    <t>2002 juliol</t>
  </si>
  <si>
    <t>2002 agost</t>
  </si>
  <si>
    <t>2002 setembre</t>
  </si>
  <si>
    <t>2002 octubre</t>
  </si>
  <si>
    <t>2002 novembre</t>
  </si>
  <si>
    <t>2002 desembre</t>
  </si>
  <si>
    <t>2003 gener</t>
  </si>
  <si>
    <t>2003 febrer</t>
  </si>
  <si>
    <t>2003 març</t>
  </si>
  <si>
    <t>2003 abril</t>
  </si>
  <si>
    <t>2003 maig</t>
  </si>
  <si>
    <t>2003 juny</t>
  </si>
  <si>
    <t>2003 juliol</t>
  </si>
  <si>
    <t>2003 agost</t>
  </si>
  <si>
    <t>2003 setembre</t>
  </si>
  <si>
    <t>2003 octubre</t>
  </si>
  <si>
    <t>2003 novembre</t>
  </si>
  <si>
    <t>2003 desembre</t>
  </si>
  <si>
    <t>2004 gener</t>
  </si>
  <si>
    <t>2004 febrer</t>
  </si>
  <si>
    <t>2004 març</t>
  </si>
  <si>
    <t>2004 abril</t>
  </si>
  <si>
    <t>2004 maig</t>
  </si>
  <si>
    <t>2004 juny</t>
  </si>
  <si>
    <t>2004 juliol</t>
  </si>
  <si>
    <t>2004 agost</t>
  </si>
  <si>
    <t>2004 setembre</t>
  </si>
  <si>
    <t>2004 octubre</t>
  </si>
  <si>
    <t>2004 novembre</t>
  </si>
  <si>
    <t>2004 desembre</t>
  </si>
  <si>
    <t>2005 gener</t>
  </si>
  <si>
    <t>2005 febrer</t>
  </si>
  <si>
    <t>2005 març</t>
  </si>
  <si>
    <t>2005 abril</t>
  </si>
  <si>
    <t>2005 maig</t>
  </si>
  <si>
    <t>2005 juny</t>
  </si>
  <si>
    <t>2005 juliol</t>
  </si>
  <si>
    <t>2005 agost</t>
  </si>
  <si>
    <t>2005 setembre</t>
  </si>
  <si>
    <t>2005 octubre</t>
  </si>
  <si>
    <t>2005 novembre</t>
  </si>
  <si>
    <t>2005 desembre</t>
  </si>
  <si>
    <t>(*) barem aplicat: 1 kg brossa / persona i dia</t>
  </si>
  <si>
    <t>Població estacional. Indicador: kg de brossa recollits</t>
  </si>
  <si>
    <t>de població de fet per dia</t>
  </si>
  <si>
    <r>
      <t>(*)</t>
    </r>
    <r>
      <rPr>
        <b/>
        <sz val="9"/>
        <color indexed="62"/>
        <rFont val="Verdana"/>
        <family val="2"/>
      </rPr>
      <t xml:space="preserve"> mitjana mensual de</t>
    </r>
  </si>
  <si>
    <r>
      <t>(*)</t>
    </r>
    <r>
      <rPr>
        <b/>
        <sz val="9"/>
        <color indexed="62"/>
        <rFont val="Verdana"/>
        <family val="2"/>
      </rPr>
      <t xml:space="preserve"> mitjana anual de</t>
    </r>
  </si>
  <si>
    <t>2006 gener</t>
  </si>
  <si>
    <t>2006 febrer</t>
  </si>
  <si>
    <t>2006 març</t>
  </si>
  <si>
    <t>2006 abril</t>
  </si>
  <si>
    <t>2006 maig</t>
  </si>
  <si>
    <t>2006 juny</t>
  </si>
  <si>
    <t>2006 juliol</t>
  </si>
  <si>
    <t>2006 agost</t>
  </si>
  <si>
    <t>2006 setembre</t>
  </si>
  <si>
    <t>2006 octubre</t>
  </si>
  <si>
    <t>2006 novembre</t>
  </si>
  <si>
    <t>2006 desembre</t>
  </si>
  <si>
    <t>2007 gener</t>
  </si>
  <si>
    <t>2007 febrer</t>
  </si>
  <si>
    <t>2007 març</t>
  </si>
  <si>
    <t>2007 abril</t>
  </si>
  <si>
    <t>2007 maig</t>
  </si>
  <si>
    <t>2007 juny</t>
  </si>
  <si>
    <t>2007 juliol</t>
  </si>
  <si>
    <t>2007 agost</t>
  </si>
  <si>
    <t>2007 setembre</t>
  </si>
  <si>
    <t>2007 octubre</t>
  </si>
  <si>
    <t>2007 novembre</t>
  </si>
  <si>
    <t>2007 desembre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</si>
</sst>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_(* #,##0.00_);_(* \(#,##0.00\);_(* &quot;-&quot;??_);_(@_)"/>
    <numFmt numFmtId="184" formatCode="_(* #,##0_);_(* \(#,##0\);_(* &quot;-&quot;_);_(@_)"/>
    <numFmt numFmtId="185" formatCode="_(&quot;$&quot;* #,##0.00_);_(&quot;$&quot;* \(#,##0.00\);_(&quot;$&quot;* &quot;-&quot;??_);_(@_)"/>
    <numFmt numFmtId="186" formatCode="_(&quot;$&quot;* #,##0_);_(&quot;$&quot;* \(#,##0\);_(&quot;$&quot;* &quot;-&quot;_);_(@_)"/>
  </numFmts>
  <fonts count="39">
    <font>
      <sz val="10"/>
      <name val="Arial"/>
      <family val="0"/>
    </font>
    <font>
      <b/>
      <sz val="10"/>
      <name val="Arial"/>
      <family val="2"/>
    </font>
    <font>
      <sz val="10"/>
      <color indexed="8"/>
      <name val="Arial"/>
      <family val="0"/>
    </font>
    <font>
      <sz val="10"/>
      <color indexed="8"/>
      <name val="MS Sans Serif"/>
      <family val="0"/>
    </font>
    <font>
      <sz val="20.5"/>
      <name val="Arial"/>
      <family val="0"/>
    </font>
    <font>
      <sz val="16"/>
      <name val="Arial"/>
      <family val="0"/>
    </font>
    <font>
      <sz val="15.75"/>
      <name val="Arial"/>
      <family val="0"/>
    </font>
    <font>
      <sz val="11.5"/>
      <name val="Arial"/>
      <family val="0"/>
    </font>
    <font>
      <sz val="18"/>
      <name val="Arial"/>
      <family val="0"/>
    </font>
    <font>
      <sz val="10"/>
      <color indexed="10"/>
      <name val="Arial"/>
      <family val="2"/>
    </font>
    <font>
      <i/>
      <sz val="8"/>
      <name val="Arial"/>
      <family val="2"/>
    </font>
    <font>
      <b/>
      <sz val="14"/>
      <color indexed="16"/>
      <name val="Verdana"/>
      <family val="2"/>
    </font>
    <font>
      <b/>
      <sz val="10"/>
      <name val="Verdana"/>
      <family val="2"/>
    </font>
    <font>
      <i/>
      <sz val="10"/>
      <name val="Verdana"/>
      <family val="2"/>
    </font>
    <font>
      <sz val="10"/>
      <name val="Verdana"/>
      <family val="2"/>
    </font>
    <font>
      <b/>
      <sz val="10"/>
      <color indexed="62"/>
      <name val="Verdana"/>
      <family val="2"/>
    </font>
    <font>
      <sz val="10"/>
      <color indexed="8"/>
      <name val="Verdana"/>
      <family val="2"/>
    </font>
    <font>
      <b/>
      <sz val="11"/>
      <name val="Verdana"/>
      <family val="2"/>
    </font>
    <font>
      <sz val="8"/>
      <name val="Verdana"/>
      <family val="2"/>
    </font>
    <font>
      <b/>
      <sz val="10.75"/>
      <name val="Verdana"/>
      <family val="2"/>
    </font>
    <font>
      <sz val="9"/>
      <name val="Verdana"/>
      <family val="2"/>
    </font>
    <font>
      <b/>
      <sz val="9.75"/>
      <name val="Verdana"/>
      <family val="2"/>
    </font>
    <font>
      <sz val="8.25"/>
      <name val="Verdana"/>
      <family val="2"/>
    </font>
    <font>
      <b/>
      <sz val="11.5"/>
      <name val="Verdana"/>
      <family val="2"/>
    </font>
    <font>
      <sz val="9.75"/>
      <name val="Verdana"/>
      <family val="2"/>
    </font>
    <font>
      <sz val="6.75"/>
      <name val="Verdana"/>
      <family val="2"/>
    </font>
    <font>
      <b/>
      <sz val="9"/>
      <color indexed="62"/>
      <name val="Verdana"/>
      <family val="2"/>
    </font>
    <font>
      <b/>
      <i/>
      <sz val="8"/>
      <color indexed="62"/>
      <name val="Verdana"/>
      <family val="2"/>
    </font>
    <font>
      <sz val="10"/>
      <color indexed="9"/>
      <name val="Arial"/>
      <family val="2"/>
    </font>
    <font>
      <sz val="7"/>
      <name val="Verdana"/>
      <family val="2"/>
    </font>
    <font>
      <sz val="8.5"/>
      <name val="Verdana"/>
      <family val="2"/>
    </font>
    <font>
      <b/>
      <sz val="10"/>
      <color indexed="9"/>
      <name val="Verdana"/>
      <family val="2"/>
    </font>
    <font>
      <sz val="10"/>
      <color indexed="9"/>
      <name val="Verdana"/>
      <family val="2"/>
    </font>
    <font>
      <b/>
      <sz val="10"/>
      <color indexed="9"/>
      <name val="Arial"/>
      <family val="2"/>
    </font>
    <font>
      <b/>
      <sz val="10"/>
      <color indexed="10"/>
      <name val="Arial"/>
      <family val="2"/>
    </font>
    <font>
      <sz val="10"/>
      <color indexed="10"/>
      <name val="Verdana"/>
      <family val="2"/>
    </font>
    <font>
      <b/>
      <sz val="10"/>
      <color indexed="10"/>
      <name val="Verdana"/>
      <family val="2"/>
    </font>
    <font>
      <b/>
      <sz val="14"/>
      <color indexed="9"/>
      <name val="Verdana"/>
      <family val="2"/>
    </font>
    <font>
      <sz val="14"/>
      <color indexed="9"/>
      <name val="Arial"/>
      <family val="0"/>
    </font>
  </fonts>
  <fills count="2">
    <fill>
      <patternFill/>
    </fill>
    <fill>
      <patternFill patternType="gray125"/>
    </fill>
  </fills>
  <borders count="9">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xf>
    <xf numFmtId="3" fontId="0" fillId="0" borderId="0" xfId="0" applyNumberFormat="1" applyAlignment="1">
      <alignment horizontal="center"/>
    </xf>
    <xf numFmtId="3" fontId="0" fillId="0" borderId="0" xfId="0" applyNumberFormat="1" applyAlignment="1">
      <alignment/>
    </xf>
    <xf numFmtId="3" fontId="1" fillId="0" borderId="0" xfId="0" applyNumberFormat="1" applyFont="1" applyAlignment="1">
      <alignment/>
    </xf>
    <xf numFmtId="0" fontId="0" fillId="0" borderId="0" xfId="0" applyAlignment="1">
      <alignment horizontal="right"/>
    </xf>
    <xf numFmtId="3" fontId="0" fillId="0" borderId="0" xfId="0" applyNumberFormat="1" applyBorder="1" applyAlignment="1">
      <alignment horizontal="center"/>
    </xf>
    <xf numFmtId="0" fontId="2" fillId="0" borderId="0" xfId="21" applyFont="1" applyFill="1" applyBorder="1" applyAlignment="1">
      <alignment horizontal="right" wrapText="1"/>
      <protection/>
    </xf>
    <xf numFmtId="0" fontId="0" fillId="0" borderId="0" xfId="0" applyBorder="1" applyAlignment="1">
      <alignment horizontal="center"/>
    </xf>
    <xf numFmtId="3" fontId="0" fillId="0" borderId="0" xfId="0" applyNumberFormat="1" applyBorder="1" applyAlignment="1">
      <alignment/>
    </xf>
    <xf numFmtId="0" fontId="9" fillId="0" borderId="0" xfId="0" applyFont="1" applyBorder="1" applyAlignment="1">
      <alignment/>
    </xf>
    <xf numFmtId="0" fontId="9" fillId="0" borderId="0" xfId="0" applyFont="1" applyAlignment="1">
      <alignment/>
    </xf>
    <xf numFmtId="3" fontId="0" fillId="0" borderId="0" xfId="0" applyNumberFormat="1" applyFont="1" applyBorder="1" applyAlignment="1">
      <alignment horizontal="left" wrapText="1"/>
    </xf>
    <xf numFmtId="0" fontId="10" fillId="0" borderId="0" xfId="0" applyFont="1" applyBorder="1" applyAlignment="1">
      <alignment horizontal="left"/>
    </xf>
    <xf numFmtId="0" fontId="14" fillId="0" borderId="0"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3" fontId="15" fillId="0" borderId="0" xfId="0" applyNumberFormat="1" applyFont="1" applyBorder="1" applyAlignment="1">
      <alignment horizontal="center"/>
    </xf>
    <xf numFmtId="3" fontId="15" fillId="0" borderId="3" xfId="0" applyNumberFormat="1" applyFont="1" applyBorder="1" applyAlignment="1">
      <alignment horizontal="right"/>
    </xf>
    <xf numFmtId="0" fontId="14" fillId="0" borderId="2" xfId="0" applyFont="1" applyBorder="1" applyAlignment="1">
      <alignment horizontal="center"/>
    </xf>
    <xf numFmtId="0" fontId="14" fillId="0" borderId="0" xfId="0" applyFont="1" applyBorder="1" applyAlignment="1">
      <alignment/>
    </xf>
    <xf numFmtId="3" fontId="16" fillId="0" borderId="0" xfId="21" applyNumberFormat="1" applyFont="1" applyFill="1" applyBorder="1" applyAlignment="1">
      <alignment horizontal="right" wrapText="1"/>
      <protection/>
    </xf>
    <xf numFmtId="0" fontId="14" fillId="0" borderId="0" xfId="0" applyFont="1" applyBorder="1" applyAlignment="1">
      <alignment horizontal="left"/>
    </xf>
    <xf numFmtId="3" fontId="14"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xf>
    <xf numFmtId="3" fontId="14" fillId="0" borderId="0" xfId="0" applyNumberFormat="1" applyFont="1" applyBorder="1" applyAlignment="1">
      <alignment/>
    </xf>
    <xf numFmtId="3" fontId="12" fillId="0" borderId="0" xfId="0" applyNumberFormat="1" applyFont="1" applyBorder="1" applyAlignment="1">
      <alignment horizontal="right"/>
    </xf>
    <xf numFmtId="0" fontId="1" fillId="0" borderId="4" xfId="0" applyFont="1" applyBorder="1" applyAlignment="1">
      <alignment horizontal="center"/>
    </xf>
    <xf numFmtId="3" fontId="0" fillId="0" borderId="5" xfId="0" applyNumberFormat="1" applyBorder="1" applyAlignment="1">
      <alignment horizontal="center"/>
    </xf>
    <xf numFmtId="3" fontId="1" fillId="0" borderId="5" xfId="0" applyNumberFormat="1" applyFont="1" applyBorder="1" applyAlignment="1">
      <alignment/>
    </xf>
    <xf numFmtId="3" fontId="1" fillId="0" borderId="6" xfId="0" applyNumberFormat="1" applyFont="1" applyBorder="1" applyAlignment="1">
      <alignment/>
    </xf>
    <xf numFmtId="0" fontId="26" fillId="0" borderId="1" xfId="0" applyFont="1" applyBorder="1" applyAlignment="1">
      <alignment/>
    </xf>
    <xf numFmtId="3" fontId="13" fillId="0" borderId="0" xfId="0" applyNumberFormat="1" applyFont="1" applyBorder="1" applyAlignment="1">
      <alignment horizontal="left"/>
    </xf>
    <xf numFmtId="0" fontId="26" fillId="0" borderId="4" xfId="0" applyFont="1" applyBorder="1" applyAlignment="1">
      <alignment horizontal="center"/>
    </xf>
    <xf numFmtId="3" fontId="26" fillId="0" borderId="5" xfId="0" applyNumberFormat="1" applyFont="1" applyBorder="1" applyAlignment="1">
      <alignment horizontal="center"/>
    </xf>
    <xf numFmtId="3" fontId="26" fillId="0" borderId="6" xfId="0" applyNumberFormat="1" applyFont="1" applyBorder="1" applyAlignment="1">
      <alignment horizontal="center"/>
    </xf>
    <xf numFmtId="3" fontId="27" fillId="0" borderId="7" xfId="0" applyNumberFormat="1" applyFont="1" applyBorder="1" applyAlignment="1">
      <alignment horizontal="center"/>
    </xf>
    <xf numFmtId="3" fontId="27" fillId="0" borderId="8" xfId="0" applyNumberFormat="1" applyFont="1" applyBorder="1" applyAlignment="1">
      <alignment horizontal="center"/>
    </xf>
    <xf numFmtId="0" fontId="9" fillId="0" borderId="0" xfId="0" applyFont="1" applyAlignment="1">
      <alignment/>
    </xf>
    <xf numFmtId="0" fontId="28" fillId="0" borderId="0" xfId="0" applyFont="1" applyBorder="1" applyAlignment="1">
      <alignment/>
    </xf>
    <xf numFmtId="0" fontId="28" fillId="0" borderId="0" xfId="21" applyFont="1" applyFill="1" applyBorder="1" applyAlignment="1">
      <alignment horizontal="right" wrapText="1"/>
      <protection/>
    </xf>
    <xf numFmtId="3" fontId="11" fillId="0" borderId="0" xfId="0" applyNumberFormat="1" applyFont="1" applyBorder="1" applyAlignment="1">
      <alignment horizontal="left"/>
    </xf>
    <xf numFmtId="0" fontId="15" fillId="0" borderId="7" xfId="0" applyFont="1" applyBorder="1" applyAlignment="1">
      <alignment horizontal="center"/>
    </xf>
    <xf numFmtId="3" fontId="15" fillId="0" borderId="7" xfId="0" applyNumberFormat="1" applyFont="1" applyBorder="1" applyAlignment="1">
      <alignment horizontal="center"/>
    </xf>
    <xf numFmtId="3" fontId="15" fillId="0" borderId="8" xfId="0" applyNumberFormat="1" applyFont="1" applyBorder="1" applyAlignment="1">
      <alignment horizontal="center"/>
    </xf>
    <xf numFmtId="0" fontId="31" fillId="0" borderId="0" xfId="0" applyFont="1" applyBorder="1" applyAlignment="1">
      <alignment horizontal="center"/>
    </xf>
    <xf numFmtId="3" fontId="31" fillId="0" borderId="0" xfId="0" applyNumberFormat="1" applyFont="1" applyBorder="1" applyAlignment="1">
      <alignment horizontal="right"/>
    </xf>
    <xf numFmtId="3" fontId="32" fillId="0" borderId="0" xfId="0" applyNumberFormat="1" applyFont="1" applyBorder="1" applyAlignment="1">
      <alignment/>
    </xf>
    <xf numFmtId="0" fontId="28" fillId="0" borderId="0" xfId="0" applyFont="1" applyBorder="1" applyAlignment="1">
      <alignment/>
    </xf>
    <xf numFmtId="0" fontId="32" fillId="0" borderId="0" xfId="0" applyFont="1" applyBorder="1" applyAlignment="1">
      <alignment horizontal="center"/>
    </xf>
    <xf numFmtId="0" fontId="28" fillId="0" borderId="0" xfId="0" applyFont="1" applyAlignment="1">
      <alignment/>
    </xf>
    <xf numFmtId="0" fontId="28" fillId="0" borderId="0" xfId="21" applyFont="1" applyFill="1" applyBorder="1" applyAlignment="1">
      <alignment horizontal="right" wrapText="1"/>
      <protection/>
    </xf>
    <xf numFmtId="0" fontId="0" fillId="0" borderId="2" xfId="0" applyBorder="1" applyAlignment="1">
      <alignment horizontal="center"/>
    </xf>
    <xf numFmtId="0" fontId="9" fillId="0" borderId="0" xfId="0" applyFont="1" applyBorder="1" applyAlignment="1">
      <alignment/>
    </xf>
    <xf numFmtId="0" fontId="34" fillId="0" borderId="0" xfId="22" applyFont="1" applyFill="1" applyBorder="1" applyAlignment="1">
      <alignment horizontal="center"/>
      <protection/>
    </xf>
    <xf numFmtId="0" fontId="9" fillId="0" borderId="0" xfId="22" applyFont="1" applyFill="1" applyBorder="1" applyAlignment="1">
      <alignment horizontal="right" wrapText="1"/>
      <protection/>
    </xf>
    <xf numFmtId="0" fontId="9" fillId="0" borderId="0" xfId="22" applyFont="1" applyFill="1" applyBorder="1" applyAlignment="1">
      <alignment horizontal="right" wrapText="1"/>
      <protection/>
    </xf>
    <xf numFmtId="3" fontId="36" fillId="0" borderId="0" xfId="0" applyNumberFormat="1" applyFont="1" applyBorder="1" applyAlignment="1">
      <alignment horizontal="right"/>
    </xf>
    <xf numFmtId="0" fontId="35" fillId="0" borderId="0" xfId="0" applyFont="1" applyBorder="1" applyAlignment="1">
      <alignment horizontal="center"/>
    </xf>
    <xf numFmtId="3" fontId="32" fillId="0" borderId="0" xfId="0" applyNumberFormat="1" applyFont="1" applyBorder="1" applyAlignment="1">
      <alignment horizontal="right"/>
    </xf>
    <xf numFmtId="3" fontId="16" fillId="0" borderId="0" xfId="19" applyNumberFormat="1" applyFont="1" applyFill="1" applyBorder="1" applyAlignment="1">
      <alignment horizontal="right" wrapText="1"/>
      <protection/>
    </xf>
    <xf numFmtId="3" fontId="11" fillId="0" borderId="0" xfId="0" applyNumberFormat="1" applyFont="1" applyBorder="1" applyAlignment="1">
      <alignment horizontal="left" wrapText="1"/>
    </xf>
    <xf numFmtId="3" fontId="26" fillId="0" borderId="7" xfId="0" applyNumberFormat="1" applyFont="1" applyBorder="1" applyAlignment="1">
      <alignment horizontal="center"/>
    </xf>
    <xf numFmtId="3" fontId="14" fillId="0" borderId="0" xfId="0" applyNumberFormat="1" applyFont="1" applyBorder="1" applyAlignment="1">
      <alignment horizontal="left" wrapText="1"/>
    </xf>
    <xf numFmtId="0" fontId="12" fillId="0" borderId="0" xfId="0" applyFont="1" applyBorder="1" applyAlignment="1">
      <alignment horizontal="left"/>
    </xf>
    <xf numFmtId="3" fontId="13" fillId="0" borderId="0" xfId="0" applyNumberFormat="1" applyFont="1" applyBorder="1" applyAlignment="1">
      <alignment horizontal="left" wrapText="1"/>
    </xf>
    <xf numFmtId="0" fontId="14" fillId="0" borderId="0" xfId="0" applyFont="1" applyAlignment="1">
      <alignment horizontal="right"/>
    </xf>
    <xf numFmtId="3" fontId="1" fillId="0" borderId="0" xfId="0" applyNumberFormat="1" applyFont="1" applyBorder="1" applyAlignment="1">
      <alignment/>
    </xf>
    <xf numFmtId="0" fontId="16" fillId="0" borderId="0" xfId="19" applyFont="1" applyFill="1" applyBorder="1" applyAlignment="1">
      <alignment horizontal="right" wrapText="1"/>
      <protection/>
    </xf>
    <xf numFmtId="0" fontId="1" fillId="0" borderId="2" xfId="0" applyFont="1" applyBorder="1" applyAlignment="1">
      <alignment horizontal="center"/>
    </xf>
    <xf numFmtId="3" fontId="1" fillId="0" borderId="3" xfId="0" applyNumberFormat="1" applyFont="1" applyBorder="1" applyAlignment="1">
      <alignment/>
    </xf>
    <xf numFmtId="0" fontId="14" fillId="0" borderId="5" xfId="0" applyFont="1" applyBorder="1" applyAlignment="1">
      <alignment horizontal="right"/>
    </xf>
    <xf numFmtId="3" fontId="37" fillId="0" borderId="0" xfId="0" applyNumberFormat="1" applyFont="1" applyBorder="1" applyAlignment="1">
      <alignment horizontal="left"/>
    </xf>
    <xf numFmtId="0" fontId="38" fillId="0" borderId="0" xfId="0" applyFont="1" applyAlignment="1">
      <alignment/>
    </xf>
    <xf numFmtId="0" fontId="28" fillId="0" borderId="0" xfId="0" applyFont="1" applyAlignment="1">
      <alignment/>
    </xf>
    <xf numFmtId="0" fontId="28" fillId="0" borderId="0" xfId="0" applyFont="1" applyAlignment="1">
      <alignment/>
    </xf>
    <xf numFmtId="0" fontId="33" fillId="0" borderId="0" xfId="22" applyFont="1" applyFill="1" applyBorder="1" applyAlignment="1">
      <alignment horizontal="center"/>
      <protection/>
    </xf>
    <xf numFmtId="17" fontId="28" fillId="0" borderId="0" xfId="22" applyNumberFormat="1" applyFont="1" applyFill="1" applyBorder="1" applyAlignment="1">
      <alignment horizontal="right" wrapText="1"/>
      <protection/>
    </xf>
    <xf numFmtId="0" fontId="28" fillId="0" borderId="0" xfId="22" applyFont="1" applyFill="1" applyBorder="1" applyAlignment="1">
      <alignment horizontal="right" wrapText="1"/>
      <protection/>
    </xf>
    <xf numFmtId="0" fontId="32" fillId="0" borderId="0" xfId="0" applyFont="1" applyBorder="1" applyAlignment="1">
      <alignment/>
    </xf>
    <xf numFmtId="0" fontId="32" fillId="0" borderId="0" xfId="0" applyFont="1" applyBorder="1" applyAlignment="1">
      <alignment horizontal="left"/>
    </xf>
    <xf numFmtId="17" fontId="28" fillId="0" borderId="0" xfId="22" applyNumberFormat="1" applyFont="1" applyFill="1" applyBorder="1" applyAlignment="1">
      <alignment horizontal="right" wrapText="1"/>
      <protection/>
    </xf>
    <xf numFmtId="0" fontId="32" fillId="0" borderId="0" xfId="0" applyFont="1" applyAlignment="1">
      <alignment/>
    </xf>
    <xf numFmtId="17" fontId="32" fillId="0" borderId="0" xfId="22" applyNumberFormat="1" applyFont="1" applyFill="1" applyBorder="1" applyAlignment="1">
      <alignment horizontal="right" wrapText="1"/>
      <protection/>
    </xf>
    <xf numFmtId="0" fontId="32" fillId="0" borderId="0" xfId="0" applyFont="1" applyBorder="1" applyAlignment="1">
      <alignment/>
    </xf>
    <xf numFmtId="3" fontId="32" fillId="0" borderId="0" xfId="0" applyNumberFormat="1" applyFont="1" applyAlignment="1">
      <alignment/>
    </xf>
    <xf numFmtId="0" fontId="32" fillId="0" borderId="0" xfId="21" applyFont="1" applyFill="1" applyBorder="1" applyAlignment="1">
      <alignment horizontal="right" wrapText="1"/>
      <protection/>
    </xf>
    <xf numFmtId="1" fontId="32" fillId="0" borderId="0" xfId="21" applyNumberFormat="1" applyFont="1" applyFill="1" applyBorder="1" applyAlignment="1">
      <alignment horizontal="right" wrapText="1"/>
      <protection/>
    </xf>
    <xf numFmtId="3" fontId="16" fillId="0" borderId="0" xfId="20" applyNumberFormat="1" applyFont="1" applyFill="1" applyBorder="1" applyAlignment="1">
      <alignment horizontal="right" wrapText="1"/>
      <protection/>
    </xf>
  </cellXfs>
  <cellStyles count="10">
    <cellStyle name="Normal" xfId="0"/>
    <cellStyle name="Comma" xfId="15"/>
    <cellStyle name="Comma [0]" xfId="16"/>
    <cellStyle name="Currency" xfId="17"/>
    <cellStyle name="Currency [0]" xfId="18"/>
    <cellStyle name="Normal_Any 2006" xfId="19"/>
    <cellStyle name="Normal_Any 2007" xfId="20"/>
    <cellStyle name="Normal_Hoja1" xfId="21"/>
    <cellStyle name="Normal_Places d'hot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Kg de brossa recollida mensual (anys 1994 - 1999)</a:t>
            </a:r>
          </a:p>
        </c:rich>
      </c:tx>
      <c:layout>
        <c:manualLayout>
          <c:xMode val="factor"/>
          <c:yMode val="factor"/>
          <c:x val="0.01575"/>
          <c:y val="-0.01625"/>
        </c:manualLayout>
      </c:layout>
      <c:spPr>
        <a:noFill/>
        <a:ln>
          <a:noFill/>
        </a:ln>
      </c:spPr>
    </c:title>
    <c:plotArea>
      <c:layout>
        <c:manualLayout>
          <c:xMode val="edge"/>
          <c:yMode val="edge"/>
          <c:x val="0.0565"/>
          <c:y val="0.08775"/>
          <c:w val="0.92825"/>
          <c:h val="0.83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BrossaST!$C$16:$C$87</c:f>
              <c:strCache>
                <c:ptCount val="72"/>
                <c:pt idx="0">
                  <c:v>1994 gener</c:v>
                </c:pt>
                <c:pt idx="1">
                  <c:v>1994 febrer</c:v>
                </c:pt>
                <c:pt idx="2">
                  <c:v>1994 març</c:v>
                </c:pt>
                <c:pt idx="3">
                  <c:v>1994 abril</c:v>
                </c:pt>
                <c:pt idx="4">
                  <c:v>1994 maig</c:v>
                </c:pt>
                <c:pt idx="5">
                  <c:v>1994 juny</c:v>
                </c:pt>
                <c:pt idx="6">
                  <c:v>1994 juliol</c:v>
                </c:pt>
                <c:pt idx="7">
                  <c:v>1994 agost</c:v>
                </c:pt>
                <c:pt idx="8">
                  <c:v>1994 setembre</c:v>
                </c:pt>
                <c:pt idx="9">
                  <c:v>1994 octubre</c:v>
                </c:pt>
                <c:pt idx="10">
                  <c:v>1994 novembre</c:v>
                </c:pt>
                <c:pt idx="11">
                  <c:v>1994 desembre</c:v>
                </c:pt>
                <c:pt idx="12">
                  <c:v>1995 gener</c:v>
                </c:pt>
                <c:pt idx="13">
                  <c:v>1995 febrer</c:v>
                </c:pt>
                <c:pt idx="14">
                  <c:v>1995 març</c:v>
                </c:pt>
                <c:pt idx="15">
                  <c:v>1995 abril</c:v>
                </c:pt>
                <c:pt idx="16">
                  <c:v>1995 maig</c:v>
                </c:pt>
                <c:pt idx="17">
                  <c:v>1995 juny</c:v>
                </c:pt>
                <c:pt idx="18">
                  <c:v>1995 juliol</c:v>
                </c:pt>
                <c:pt idx="19">
                  <c:v>1995 agost</c:v>
                </c:pt>
                <c:pt idx="20">
                  <c:v>1995 setembre</c:v>
                </c:pt>
                <c:pt idx="21">
                  <c:v>1995 octubre</c:v>
                </c:pt>
                <c:pt idx="22">
                  <c:v>1995 novembre</c:v>
                </c:pt>
                <c:pt idx="23">
                  <c:v>1995 desembre</c:v>
                </c:pt>
                <c:pt idx="24">
                  <c:v>1996 gener</c:v>
                </c:pt>
                <c:pt idx="25">
                  <c:v>1996 febrer</c:v>
                </c:pt>
                <c:pt idx="26">
                  <c:v>1996 març</c:v>
                </c:pt>
                <c:pt idx="27">
                  <c:v>1996 abril</c:v>
                </c:pt>
                <c:pt idx="28">
                  <c:v>1996 maig</c:v>
                </c:pt>
                <c:pt idx="29">
                  <c:v>1996 juny</c:v>
                </c:pt>
                <c:pt idx="30">
                  <c:v>1996 juliol</c:v>
                </c:pt>
                <c:pt idx="31">
                  <c:v>1996 agost</c:v>
                </c:pt>
                <c:pt idx="32">
                  <c:v>1996 setembre</c:v>
                </c:pt>
                <c:pt idx="33">
                  <c:v>1996 octubre</c:v>
                </c:pt>
                <c:pt idx="34">
                  <c:v>1996 novembre</c:v>
                </c:pt>
                <c:pt idx="35">
                  <c:v>1996 desembre</c:v>
                </c:pt>
                <c:pt idx="36">
                  <c:v>1997 gener</c:v>
                </c:pt>
                <c:pt idx="37">
                  <c:v>1997 febrer</c:v>
                </c:pt>
                <c:pt idx="38">
                  <c:v>1997 març</c:v>
                </c:pt>
                <c:pt idx="39">
                  <c:v>1997 abril</c:v>
                </c:pt>
                <c:pt idx="40">
                  <c:v>1997 maig</c:v>
                </c:pt>
                <c:pt idx="41">
                  <c:v>1997 juny</c:v>
                </c:pt>
                <c:pt idx="42">
                  <c:v>1997 juliol</c:v>
                </c:pt>
                <c:pt idx="43">
                  <c:v>1997 agost</c:v>
                </c:pt>
                <c:pt idx="44">
                  <c:v>1997 setembre</c:v>
                </c:pt>
                <c:pt idx="45">
                  <c:v>1997 octubre</c:v>
                </c:pt>
                <c:pt idx="46">
                  <c:v>1997 novembre</c:v>
                </c:pt>
                <c:pt idx="47">
                  <c:v>1997 desembre</c:v>
                </c:pt>
                <c:pt idx="48">
                  <c:v>1998 gener</c:v>
                </c:pt>
                <c:pt idx="49">
                  <c:v>1998 febrer</c:v>
                </c:pt>
                <c:pt idx="50">
                  <c:v>1998 març</c:v>
                </c:pt>
                <c:pt idx="51">
                  <c:v>1998 abril</c:v>
                </c:pt>
                <c:pt idx="52">
                  <c:v>1998 maig</c:v>
                </c:pt>
                <c:pt idx="53">
                  <c:v>1998 juny</c:v>
                </c:pt>
                <c:pt idx="54">
                  <c:v>1998 juliol</c:v>
                </c:pt>
                <c:pt idx="55">
                  <c:v>1998 agost</c:v>
                </c:pt>
                <c:pt idx="56">
                  <c:v>1998 setembre</c:v>
                </c:pt>
                <c:pt idx="57">
                  <c:v>1998 octubre</c:v>
                </c:pt>
                <c:pt idx="58">
                  <c:v>1998 novembre</c:v>
                </c:pt>
                <c:pt idx="59">
                  <c:v>1998 desembre</c:v>
                </c:pt>
                <c:pt idx="60">
                  <c:v>1999 gener</c:v>
                </c:pt>
                <c:pt idx="61">
                  <c:v>1999 febrer</c:v>
                </c:pt>
                <c:pt idx="62">
                  <c:v>1999 març</c:v>
                </c:pt>
                <c:pt idx="63">
                  <c:v>1999 abril</c:v>
                </c:pt>
                <c:pt idx="64">
                  <c:v>1999 maig</c:v>
                </c:pt>
                <c:pt idx="65">
                  <c:v>1999 juny</c:v>
                </c:pt>
                <c:pt idx="66">
                  <c:v>1999 juliol</c:v>
                </c:pt>
                <c:pt idx="67">
                  <c:v>1999 agost</c:v>
                </c:pt>
                <c:pt idx="68">
                  <c:v>1999 setembre</c:v>
                </c:pt>
                <c:pt idx="69">
                  <c:v>1999 octubre</c:v>
                </c:pt>
                <c:pt idx="70">
                  <c:v>1999 novembre</c:v>
                </c:pt>
                <c:pt idx="71">
                  <c:v>1999 desembre</c:v>
                </c:pt>
              </c:strCache>
            </c:strRef>
          </c:cat>
          <c:val>
            <c:numRef>
              <c:f>BrossaST!$D$16:$D$87</c:f>
              <c:numCache>
                <c:ptCount val="72"/>
                <c:pt idx="0">
                  <c:v>754733</c:v>
                </c:pt>
                <c:pt idx="1">
                  <c:v>698282</c:v>
                </c:pt>
                <c:pt idx="2">
                  <c:v>976372</c:v>
                </c:pt>
                <c:pt idx="3">
                  <c:v>1062182</c:v>
                </c:pt>
                <c:pt idx="4">
                  <c:v>1098665</c:v>
                </c:pt>
                <c:pt idx="5">
                  <c:v>1206160</c:v>
                </c:pt>
                <c:pt idx="6">
                  <c:v>1735140</c:v>
                </c:pt>
                <c:pt idx="7">
                  <c:v>2147380</c:v>
                </c:pt>
                <c:pt idx="8">
                  <c:v>1205176</c:v>
                </c:pt>
                <c:pt idx="9">
                  <c:v>896050</c:v>
                </c:pt>
                <c:pt idx="10">
                  <c:v>790490</c:v>
                </c:pt>
                <c:pt idx="11">
                  <c:v>804866</c:v>
                </c:pt>
                <c:pt idx="12">
                  <c:v>776870</c:v>
                </c:pt>
                <c:pt idx="13">
                  <c:v>717440</c:v>
                </c:pt>
                <c:pt idx="14">
                  <c:v>823030</c:v>
                </c:pt>
                <c:pt idx="15">
                  <c:v>1178560</c:v>
                </c:pt>
                <c:pt idx="16">
                  <c:v>1036460</c:v>
                </c:pt>
                <c:pt idx="17">
                  <c:v>1197950</c:v>
                </c:pt>
                <c:pt idx="18">
                  <c:v>1773120</c:v>
                </c:pt>
                <c:pt idx="19">
                  <c:v>2391782</c:v>
                </c:pt>
                <c:pt idx="20">
                  <c:v>1319231</c:v>
                </c:pt>
                <c:pt idx="21">
                  <c:v>1042627</c:v>
                </c:pt>
                <c:pt idx="22">
                  <c:v>855430</c:v>
                </c:pt>
                <c:pt idx="23">
                  <c:v>846650</c:v>
                </c:pt>
                <c:pt idx="24">
                  <c:v>858090</c:v>
                </c:pt>
                <c:pt idx="25">
                  <c:v>793550</c:v>
                </c:pt>
                <c:pt idx="26">
                  <c:v>916680</c:v>
                </c:pt>
                <c:pt idx="27">
                  <c:v>1205605</c:v>
                </c:pt>
                <c:pt idx="28">
                  <c:v>1172720</c:v>
                </c:pt>
                <c:pt idx="29">
                  <c:v>1410278</c:v>
                </c:pt>
                <c:pt idx="30">
                  <c:v>1782090</c:v>
                </c:pt>
                <c:pt idx="31">
                  <c:v>2268340</c:v>
                </c:pt>
                <c:pt idx="32">
                  <c:v>1239780</c:v>
                </c:pt>
                <c:pt idx="33">
                  <c:v>961300</c:v>
                </c:pt>
                <c:pt idx="34">
                  <c:v>872150</c:v>
                </c:pt>
                <c:pt idx="35">
                  <c:v>899310</c:v>
                </c:pt>
                <c:pt idx="36">
                  <c:v>845660</c:v>
                </c:pt>
                <c:pt idx="37">
                  <c:v>836360</c:v>
                </c:pt>
                <c:pt idx="38">
                  <c:v>1204633</c:v>
                </c:pt>
                <c:pt idx="39">
                  <c:v>1042160</c:v>
                </c:pt>
                <c:pt idx="40">
                  <c:v>1216680</c:v>
                </c:pt>
                <c:pt idx="41">
                  <c:v>1352670</c:v>
                </c:pt>
                <c:pt idx="42">
                  <c:v>1757170</c:v>
                </c:pt>
                <c:pt idx="43">
                  <c:v>2384800</c:v>
                </c:pt>
                <c:pt idx="44">
                  <c:v>1342480</c:v>
                </c:pt>
                <c:pt idx="45">
                  <c:v>1055360</c:v>
                </c:pt>
                <c:pt idx="46">
                  <c:v>890760</c:v>
                </c:pt>
                <c:pt idx="47">
                  <c:v>916550</c:v>
                </c:pt>
                <c:pt idx="48">
                  <c:v>879574</c:v>
                </c:pt>
                <c:pt idx="49">
                  <c:v>820220</c:v>
                </c:pt>
                <c:pt idx="50">
                  <c:v>1038280</c:v>
                </c:pt>
                <c:pt idx="51">
                  <c:v>1223840</c:v>
                </c:pt>
                <c:pt idx="52">
                  <c:v>1232820</c:v>
                </c:pt>
                <c:pt idx="53">
                  <c:v>1460190</c:v>
                </c:pt>
                <c:pt idx="54">
                  <c:v>1865600</c:v>
                </c:pt>
                <c:pt idx="55">
                  <c:v>2416627</c:v>
                </c:pt>
                <c:pt idx="56">
                  <c:v>1416000</c:v>
                </c:pt>
                <c:pt idx="57">
                  <c:v>1073740</c:v>
                </c:pt>
                <c:pt idx="58">
                  <c:v>929120</c:v>
                </c:pt>
                <c:pt idx="59">
                  <c:v>955670</c:v>
                </c:pt>
                <c:pt idx="60">
                  <c:v>959900</c:v>
                </c:pt>
                <c:pt idx="61">
                  <c:v>884760</c:v>
                </c:pt>
                <c:pt idx="62">
                  <c:v>1145800</c:v>
                </c:pt>
                <c:pt idx="63">
                  <c:v>1327040</c:v>
                </c:pt>
                <c:pt idx="64">
                  <c:v>1409440</c:v>
                </c:pt>
                <c:pt idx="65">
                  <c:v>1547500</c:v>
                </c:pt>
                <c:pt idx="66">
                  <c:v>2050600</c:v>
                </c:pt>
                <c:pt idx="67">
                  <c:v>2623580</c:v>
                </c:pt>
                <c:pt idx="68">
                  <c:v>1507640</c:v>
                </c:pt>
                <c:pt idx="69">
                  <c:v>1272320</c:v>
                </c:pt>
                <c:pt idx="70">
                  <c:v>1043420</c:v>
                </c:pt>
                <c:pt idx="71">
                  <c:v>1071540</c:v>
                </c:pt>
              </c:numCache>
            </c:numRef>
          </c:val>
        </c:ser>
        <c:axId val="27815186"/>
        <c:axId val="20766835"/>
      </c:barChart>
      <c:catAx>
        <c:axId val="27815186"/>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2275"/>
              <c:y val="-0.138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20766835"/>
        <c:crosses val="autoZero"/>
        <c:auto val="1"/>
        <c:lblOffset val="100"/>
        <c:noMultiLvlLbl val="0"/>
      </c:catAx>
      <c:valAx>
        <c:axId val="20766835"/>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02"/>
              <c:y val="0.123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78151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brossa recollida mensual  
(anys 2000 - 2005)</a:t>
            </a:r>
          </a:p>
        </c:rich>
      </c:tx>
      <c:layout>
        <c:manualLayout>
          <c:xMode val="factor"/>
          <c:yMode val="factor"/>
          <c:x val="0.014"/>
          <c:y val="-0.007"/>
        </c:manualLayout>
      </c:layout>
      <c:spPr>
        <a:noFill/>
        <a:ln>
          <a:noFill/>
        </a:ln>
      </c:spPr>
    </c:title>
    <c:plotArea>
      <c:layout>
        <c:manualLayout>
          <c:xMode val="edge"/>
          <c:yMode val="edge"/>
          <c:x val="0.01025"/>
          <c:y val="0.0865"/>
          <c:w val="0.968"/>
          <c:h val="0.86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pPr>
              </a:p>
            </c:txPr>
            <c:dLblPos val="outEnd"/>
            <c:showLegendKey val="0"/>
            <c:showVal val="1"/>
            <c:showBubbleSize val="0"/>
            <c:showCatName val="0"/>
            <c:showSerName val="0"/>
            <c:showPercent val="0"/>
          </c:dLbls>
          <c:cat>
            <c:strRef>
              <c:f>BrossaST!$C$88:$C$159</c:f>
              <c:strCache>
                <c:ptCount val="72"/>
                <c:pt idx="0">
                  <c:v>2000 gener</c:v>
                </c:pt>
                <c:pt idx="1">
                  <c:v>2000 febrer</c:v>
                </c:pt>
                <c:pt idx="2">
                  <c:v>2000 març</c:v>
                </c:pt>
                <c:pt idx="3">
                  <c:v>2000 abril</c:v>
                </c:pt>
                <c:pt idx="4">
                  <c:v>2000 maig</c:v>
                </c:pt>
                <c:pt idx="5">
                  <c:v>2000 juny</c:v>
                </c:pt>
                <c:pt idx="6">
                  <c:v>2000 juliol</c:v>
                </c:pt>
                <c:pt idx="7">
                  <c:v>2000 agost</c:v>
                </c:pt>
                <c:pt idx="8">
                  <c:v>2000 setembre</c:v>
                </c:pt>
                <c:pt idx="9">
                  <c:v>2000 octubre</c:v>
                </c:pt>
                <c:pt idx="10">
                  <c:v>2000 novembre</c:v>
                </c:pt>
                <c:pt idx="11">
                  <c:v>2000 desembre</c:v>
                </c:pt>
                <c:pt idx="12">
                  <c:v>2001 gener</c:v>
                </c:pt>
                <c:pt idx="13">
                  <c:v>2001 febrer</c:v>
                </c:pt>
                <c:pt idx="14">
                  <c:v>2001 març</c:v>
                </c:pt>
                <c:pt idx="15">
                  <c:v>2001 abril</c:v>
                </c:pt>
                <c:pt idx="16">
                  <c:v>2001 maig</c:v>
                </c:pt>
                <c:pt idx="17">
                  <c:v>2001 juny</c:v>
                </c:pt>
                <c:pt idx="18">
                  <c:v>2001 juliol</c:v>
                </c:pt>
                <c:pt idx="19">
                  <c:v>2001 agost</c:v>
                </c:pt>
                <c:pt idx="20">
                  <c:v>2001 setembre</c:v>
                </c:pt>
                <c:pt idx="21">
                  <c:v>2001 octubre</c:v>
                </c:pt>
                <c:pt idx="22">
                  <c:v>2001 novembre</c:v>
                </c:pt>
                <c:pt idx="23">
                  <c:v>2001 desembre</c:v>
                </c:pt>
                <c:pt idx="24">
                  <c:v>2002 gener</c:v>
                </c:pt>
                <c:pt idx="25">
                  <c:v>2002 febrer</c:v>
                </c:pt>
                <c:pt idx="26">
                  <c:v>2002 març</c:v>
                </c:pt>
                <c:pt idx="27">
                  <c:v>2002 abril</c:v>
                </c:pt>
                <c:pt idx="28">
                  <c:v>2002 maig</c:v>
                </c:pt>
                <c:pt idx="29">
                  <c:v>2002 juny</c:v>
                </c:pt>
                <c:pt idx="30">
                  <c:v>2002 juliol</c:v>
                </c:pt>
                <c:pt idx="31">
                  <c:v>2002 agost</c:v>
                </c:pt>
                <c:pt idx="32">
                  <c:v>2002 setembre</c:v>
                </c:pt>
                <c:pt idx="33">
                  <c:v>2002 octubre</c:v>
                </c:pt>
                <c:pt idx="34">
                  <c:v>2002 novembre</c:v>
                </c:pt>
                <c:pt idx="35">
                  <c:v>2002 desembre</c:v>
                </c:pt>
                <c:pt idx="36">
                  <c:v>2003 gener</c:v>
                </c:pt>
                <c:pt idx="37">
                  <c:v>2003 febrer</c:v>
                </c:pt>
                <c:pt idx="38">
                  <c:v>2003 març</c:v>
                </c:pt>
                <c:pt idx="39">
                  <c:v>2003 abril</c:v>
                </c:pt>
                <c:pt idx="40">
                  <c:v>2003 maig</c:v>
                </c:pt>
                <c:pt idx="41">
                  <c:v>2003 juny</c:v>
                </c:pt>
                <c:pt idx="42">
                  <c:v>2003 juliol</c:v>
                </c:pt>
                <c:pt idx="43">
                  <c:v>2003 agost</c:v>
                </c:pt>
                <c:pt idx="44">
                  <c:v>2003 setembre</c:v>
                </c:pt>
                <c:pt idx="45">
                  <c:v>2003 octubre</c:v>
                </c:pt>
                <c:pt idx="46">
                  <c:v>2003 novembre</c:v>
                </c:pt>
                <c:pt idx="47">
                  <c:v>2003 desembre</c:v>
                </c:pt>
                <c:pt idx="48">
                  <c:v>2004 gener</c:v>
                </c:pt>
                <c:pt idx="49">
                  <c:v>2004 febrer</c:v>
                </c:pt>
                <c:pt idx="50">
                  <c:v>2004 març</c:v>
                </c:pt>
                <c:pt idx="51">
                  <c:v>2004 abril</c:v>
                </c:pt>
                <c:pt idx="52">
                  <c:v>2004 maig</c:v>
                </c:pt>
                <c:pt idx="53">
                  <c:v>2004 juny</c:v>
                </c:pt>
                <c:pt idx="54">
                  <c:v>2004 juliol</c:v>
                </c:pt>
                <c:pt idx="55">
                  <c:v>2004 agost</c:v>
                </c:pt>
                <c:pt idx="56">
                  <c:v>2004 setembre</c:v>
                </c:pt>
                <c:pt idx="57">
                  <c:v>2004 octubre</c:v>
                </c:pt>
                <c:pt idx="58">
                  <c:v>2004 novembre</c:v>
                </c:pt>
                <c:pt idx="59">
                  <c:v>2004 desembre</c:v>
                </c:pt>
                <c:pt idx="60">
                  <c:v>2005 gener</c:v>
                </c:pt>
                <c:pt idx="61">
                  <c:v>2005 febrer</c:v>
                </c:pt>
                <c:pt idx="62">
                  <c:v>2005 març</c:v>
                </c:pt>
                <c:pt idx="63">
                  <c:v>2005 abril</c:v>
                </c:pt>
                <c:pt idx="64">
                  <c:v>2005 maig</c:v>
                </c:pt>
                <c:pt idx="65">
                  <c:v>2005 juny</c:v>
                </c:pt>
                <c:pt idx="66">
                  <c:v>2005 juliol</c:v>
                </c:pt>
                <c:pt idx="67">
                  <c:v>2005 agost</c:v>
                </c:pt>
                <c:pt idx="68">
                  <c:v>2005 setembre</c:v>
                </c:pt>
                <c:pt idx="69">
                  <c:v>2005 octubre</c:v>
                </c:pt>
                <c:pt idx="70">
                  <c:v>2005 novembre</c:v>
                </c:pt>
                <c:pt idx="71">
                  <c:v>2005 desembre</c:v>
                </c:pt>
              </c:strCache>
            </c:strRef>
          </c:cat>
          <c:val>
            <c:numRef>
              <c:f>BrossaST!$D$88:$D$159</c:f>
              <c:numCache>
                <c:ptCount val="72"/>
                <c:pt idx="0">
                  <c:v>1012120</c:v>
                </c:pt>
                <c:pt idx="1">
                  <c:v>1051790</c:v>
                </c:pt>
                <c:pt idx="2">
                  <c:v>1188740</c:v>
                </c:pt>
                <c:pt idx="3">
                  <c:v>1526120</c:v>
                </c:pt>
                <c:pt idx="4">
                  <c:v>1462160</c:v>
                </c:pt>
                <c:pt idx="5">
                  <c:v>1752330</c:v>
                </c:pt>
                <c:pt idx="6">
                  <c:v>2262580</c:v>
                </c:pt>
                <c:pt idx="7">
                  <c:v>2722680</c:v>
                </c:pt>
                <c:pt idx="8">
                  <c:v>1738150</c:v>
                </c:pt>
                <c:pt idx="9">
                  <c:v>1254690</c:v>
                </c:pt>
                <c:pt idx="10">
                  <c:v>1034720</c:v>
                </c:pt>
                <c:pt idx="11">
                  <c:v>1106360</c:v>
                </c:pt>
                <c:pt idx="12">
                  <c:v>1062060</c:v>
                </c:pt>
                <c:pt idx="13">
                  <c:v>1015500</c:v>
                </c:pt>
                <c:pt idx="14">
                  <c:v>1224440</c:v>
                </c:pt>
                <c:pt idx="15">
                  <c:v>1596805</c:v>
                </c:pt>
                <c:pt idx="16">
                  <c:v>1405265</c:v>
                </c:pt>
                <c:pt idx="17">
                  <c:v>1641365</c:v>
                </c:pt>
                <c:pt idx="18">
                  <c:v>2217860</c:v>
                </c:pt>
                <c:pt idx="19">
                  <c:v>2620648</c:v>
                </c:pt>
                <c:pt idx="20">
                  <c:v>1554260</c:v>
                </c:pt>
                <c:pt idx="21">
                  <c:v>1371270</c:v>
                </c:pt>
                <c:pt idx="22">
                  <c:v>1260570</c:v>
                </c:pt>
                <c:pt idx="23">
                  <c:v>1136740</c:v>
                </c:pt>
                <c:pt idx="24">
                  <c:v>1093080</c:v>
                </c:pt>
                <c:pt idx="25">
                  <c:v>1052240</c:v>
                </c:pt>
                <c:pt idx="26">
                  <c:v>1260430</c:v>
                </c:pt>
                <c:pt idx="27">
                  <c:v>1434990</c:v>
                </c:pt>
                <c:pt idx="28">
                  <c:v>1469300</c:v>
                </c:pt>
                <c:pt idx="29">
                  <c:v>1680280</c:v>
                </c:pt>
                <c:pt idx="30">
                  <c:v>2149980</c:v>
                </c:pt>
                <c:pt idx="31">
                  <c:v>2657990</c:v>
                </c:pt>
                <c:pt idx="32">
                  <c:v>1633430</c:v>
                </c:pt>
                <c:pt idx="33">
                  <c:v>1390540</c:v>
                </c:pt>
                <c:pt idx="34">
                  <c:v>1237040</c:v>
                </c:pt>
                <c:pt idx="35">
                  <c:v>1196020</c:v>
                </c:pt>
                <c:pt idx="36">
                  <c:v>1171900</c:v>
                </c:pt>
                <c:pt idx="37">
                  <c:v>1014720</c:v>
                </c:pt>
                <c:pt idx="38">
                  <c:v>1337480</c:v>
                </c:pt>
                <c:pt idx="39">
                  <c:v>1568720</c:v>
                </c:pt>
                <c:pt idx="40">
                  <c:v>1698480</c:v>
                </c:pt>
                <c:pt idx="41">
                  <c:v>1886550</c:v>
                </c:pt>
                <c:pt idx="42">
                  <c:v>2249840</c:v>
                </c:pt>
                <c:pt idx="43">
                  <c:v>2696730</c:v>
                </c:pt>
                <c:pt idx="44">
                  <c:v>1668580</c:v>
                </c:pt>
                <c:pt idx="45">
                  <c:v>1415820</c:v>
                </c:pt>
                <c:pt idx="46">
                  <c:v>1279640</c:v>
                </c:pt>
                <c:pt idx="47">
                  <c:v>1310420</c:v>
                </c:pt>
                <c:pt idx="48">
                  <c:v>1219780</c:v>
                </c:pt>
                <c:pt idx="49">
                  <c:v>1195240</c:v>
                </c:pt>
                <c:pt idx="50">
                  <c:v>1355640</c:v>
                </c:pt>
                <c:pt idx="51">
                  <c:v>1700140</c:v>
                </c:pt>
                <c:pt idx="52">
                  <c:v>1704160</c:v>
                </c:pt>
                <c:pt idx="53">
                  <c:v>1897780</c:v>
                </c:pt>
                <c:pt idx="54">
                  <c:v>2294040</c:v>
                </c:pt>
                <c:pt idx="55">
                  <c:v>2775980</c:v>
                </c:pt>
                <c:pt idx="56">
                  <c:v>1878360</c:v>
                </c:pt>
                <c:pt idx="57">
                  <c:v>1579120</c:v>
                </c:pt>
                <c:pt idx="58">
                  <c:v>1345060</c:v>
                </c:pt>
                <c:pt idx="59">
                  <c:v>1405800</c:v>
                </c:pt>
                <c:pt idx="60">
                  <c:v>1289280</c:v>
                </c:pt>
                <c:pt idx="61">
                  <c:v>1195420</c:v>
                </c:pt>
                <c:pt idx="62">
                  <c:v>1620960</c:v>
                </c:pt>
                <c:pt idx="63">
                  <c:v>1545540</c:v>
                </c:pt>
                <c:pt idx="64">
                  <c:v>1780300</c:v>
                </c:pt>
                <c:pt idx="65">
                  <c:v>1903700</c:v>
                </c:pt>
                <c:pt idx="66">
                  <c:v>2377030</c:v>
                </c:pt>
                <c:pt idx="67">
                  <c:v>2837450</c:v>
                </c:pt>
                <c:pt idx="68">
                  <c:v>1824630</c:v>
                </c:pt>
                <c:pt idx="69">
                  <c:v>1547380</c:v>
                </c:pt>
                <c:pt idx="70">
                  <c:v>1456250</c:v>
                </c:pt>
                <c:pt idx="71">
                  <c:v>1437780</c:v>
                </c:pt>
              </c:numCache>
            </c:numRef>
          </c:val>
        </c:ser>
        <c:axId val="10941956"/>
        <c:axId val="66393797"/>
      </c:barChart>
      <c:catAx>
        <c:axId val="10941956"/>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157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675" b="0" i="0" u="none" baseline="0"/>
            </a:pPr>
          </a:p>
        </c:txPr>
        <c:crossAx val="66393797"/>
        <c:crosses val="autoZero"/>
        <c:auto val="1"/>
        <c:lblOffset val="100"/>
        <c:noMultiLvlLbl val="0"/>
      </c:catAx>
      <c:valAx>
        <c:axId val="66393797"/>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1225"/>
              <c:y val="0.13825"/>
            </c:manualLayout>
          </c:layout>
          <c:overlay val="0"/>
          <c:spPr>
            <a:noFill/>
            <a:ln>
              <a:noFill/>
            </a:ln>
          </c:spPr>
        </c:title>
        <c:delete val="0"/>
        <c:numFmt formatCode="General" sourceLinked="1"/>
        <c:majorTickMark val="out"/>
        <c:minorTickMark val="none"/>
        <c:tickLblPos val="nextTo"/>
        <c:txPr>
          <a:bodyPr/>
          <a:lstStyle/>
          <a:p>
            <a:pPr>
              <a:defRPr lang="en-US" cap="none" sz="675" b="0" i="0" u="none" baseline="0"/>
            </a:pPr>
          </a:p>
        </c:txPr>
        <c:crossAx val="109419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brossa recollida mensual  
(gener de 2006 al març de 2007)</a:t>
            </a:r>
          </a:p>
        </c:rich>
      </c:tx>
      <c:layout>
        <c:manualLayout>
          <c:xMode val="factor"/>
          <c:yMode val="factor"/>
          <c:x val="0.014"/>
          <c:y val="-0.007"/>
        </c:manualLayout>
      </c:layout>
      <c:spPr>
        <a:noFill/>
        <a:ln>
          <a:noFill/>
        </a:ln>
      </c:spPr>
    </c:title>
    <c:plotArea>
      <c:layout>
        <c:manualLayout>
          <c:xMode val="edge"/>
          <c:yMode val="edge"/>
          <c:x val="0.01125"/>
          <c:y val="0.08675"/>
          <c:w val="0.967"/>
          <c:h val="0.8625"/>
        </c:manualLayout>
      </c:layout>
      <c:barChart>
        <c:barDir val="col"/>
        <c:grouping val="clustered"/>
        <c:varyColors val="0"/>
        <c:ser>
          <c:idx val="0"/>
          <c:order val="0"/>
          <c:tx>
            <c:strRef>
              <c:f>BrossaST!$C$160:$C$183</c:f>
              <c:strCache>
                <c:ptCount val="1"/>
                <c:pt idx="0">
                  <c:v>2006 gener 2006 febrer 2006 març 2006 abril 2006 maig 2006 juny 2006 juliol 2006 agost 2006 setembre 2006 octubre 2006 novembre 2006 desembre 2007 gener 2007 febrer 2007 març 2007 abril 2007 maig 2007 juny 2007 juliol 2007 agost 2007 setembre 2007 octubre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FF99"/>
              </a:solidFill>
            </c:spPr>
          </c:dPt>
          <c:dPt>
            <c:idx val="13"/>
            <c:invertIfNegative val="0"/>
            <c:spPr>
              <a:solidFill>
                <a:srgbClr val="FFFF99"/>
              </a:solidFill>
            </c:spPr>
          </c:dPt>
          <c:dPt>
            <c:idx val="14"/>
            <c:invertIfNegative val="0"/>
            <c:spPr>
              <a:solidFill>
                <a:srgbClr val="FFFF99"/>
              </a:solidFill>
            </c:spPr>
          </c:dPt>
          <c:dLbls>
            <c:dLbl>
              <c:idx val="12"/>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3"/>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4"/>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3600000" anchor="ctr"/>
              <a:lstStyle/>
              <a:p>
                <a:pPr algn="ctr">
                  <a:defRPr lang="en-US" cap="none" sz="800" b="0" i="0" u="none" baseline="0"/>
                </a:pPr>
              </a:p>
            </c:txPr>
            <c:dLblPos val="outEnd"/>
            <c:showLegendKey val="0"/>
            <c:showVal val="1"/>
            <c:showBubbleSize val="0"/>
            <c:showCatName val="0"/>
            <c:showSerName val="0"/>
            <c:showPercent val="0"/>
          </c:dLbls>
          <c:cat>
            <c:strRef>
              <c:f>BrossaST!$C$160:$C$183</c:f>
              <c:strCache>
                <c:ptCount val="24"/>
                <c:pt idx="0">
                  <c:v>2006 gener</c:v>
                </c:pt>
                <c:pt idx="1">
                  <c:v>2006 febrer</c:v>
                </c:pt>
                <c:pt idx="2">
                  <c:v>2006 març</c:v>
                </c:pt>
                <c:pt idx="3">
                  <c:v>2006 abril</c:v>
                </c:pt>
                <c:pt idx="4">
                  <c:v>2006 maig</c:v>
                </c:pt>
                <c:pt idx="5">
                  <c:v>2006 juny</c:v>
                </c:pt>
                <c:pt idx="6">
                  <c:v>2006 juliol</c:v>
                </c:pt>
                <c:pt idx="7">
                  <c:v>2006 agost</c:v>
                </c:pt>
                <c:pt idx="8">
                  <c:v>2006 setembre</c:v>
                </c:pt>
                <c:pt idx="9">
                  <c:v>2006 octubre</c:v>
                </c:pt>
                <c:pt idx="10">
                  <c:v>2006 novembre</c:v>
                </c:pt>
                <c:pt idx="11">
                  <c:v>2006 desembre</c:v>
                </c:pt>
                <c:pt idx="12">
                  <c:v>2007 gener</c:v>
                </c:pt>
                <c:pt idx="13">
                  <c:v>2007 febrer</c:v>
                </c:pt>
                <c:pt idx="14">
                  <c:v>2007 març</c:v>
                </c:pt>
                <c:pt idx="15">
                  <c:v>2007 abril</c:v>
                </c:pt>
                <c:pt idx="16">
                  <c:v>2007 maig</c:v>
                </c:pt>
                <c:pt idx="17">
                  <c:v>2007 juny</c:v>
                </c:pt>
                <c:pt idx="18">
                  <c:v>2007 juliol</c:v>
                </c:pt>
                <c:pt idx="19">
                  <c:v>2007 agost</c:v>
                </c:pt>
                <c:pt idx="20">
                  <c:v>2007 setembre</c:v>
                </c:pt>
                <c:pt idx="21">
                  <c:v>2007 octubre</c:v>
                </c:pt>
                <c:pt idx="22">
                  <c:v>2007 novembre</c:v>
                </c:pt>
                <c:pt idx="23">
                  <c:v>2007 desembre</c:v>
                </c:pt>
              </c:strCache>
            </c:strRef>
          </c:cat>
          <c:val>
            <c:numRef>
              <c:f>BrossaST!$D$160:$D$183</c:f>
              <c:numCache>
                <c:ptCount val="24"/>
                <c:pt idx="0">
                  <c:v>1353700</c:v>
                </c:pt>
                <c:pt idx="1">
                  <c:v>1315280</c:v>
                </c:pt>
                <c:pt idx="2">
                  <c:v>1615460</c:v>
                </c:pt>
                <c:pt idx="3">
                  <c:v>2008880</c:v>
                </c:pt>
                <c:pt idx="4">
                  <c:v>1877370</c:v>
                </c:pt>
                <c:pt idx="5">
                  <c:v>2018520</c:v>
                </c:pt>
                <c:pt idx="6">
                  <c:v>2379260</c:v>
                </c:pt>
                <c:pt idx="7">
                  <c:v>2862760</c:v>
                </c:pt>
                <c:pt idx="8">
                  <c:v>1883640</c:v>
                </c:pt>
                <c:pt idx="9">
                  <c:v>1680320</c:v>
                </c:pt>
                <c:pt idx="10">
                  <c:v>1477680</c:v>
                </c:pt>
                <c:pt idx="11">
                  <c:v>1440300</c:v>
                </c:pt>
                <c:pt idx="12">
                  <c:v>1474780</c:v>
                </c:pt>
                <c:pt idx="13">
                  <c:v>1330180</c:v>
                </c:pt>
                <c:pt idx="14">
                  <c:v>1587660</c:v>
                </c:pt>
              </c:numCache>
            </c:numRef>
          </c:val>
        </c:ser>
        <c:axId val="32070582"/>
        <c:axId val="27954647"/>
      </c:barChart>
      <c:catAx>
        <c:axId val="32070582"/>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157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675" b="0" i="0" u="none" baseline="0"/>
            </a:pPr>
          </a:p>
        </c:txPr>
        <c:crossAx val="27954647"/>
        <c:crosses val="autoZero"/>
        <c:auto val="1"/>
        <c:lblOffset val="100"/>
        <c:noMultiLvlLbl val="0"/>
      </c:catAx>
      <c:valAx>
        <c:axId val="27954647"/>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1225"/>
              <c:y val="0.13825"/>
            </c:manualLayout>
          </c:layout>
          <c:overlay val="0"/>
          <c:spPr>
            <a:noFill/>
            <a:ln>
              <a:noFill/>
            </a:ln>
          </c:spPr>
        </c:title>
        <c:delete val="0"/>
        <c:numFmt formatCode="General" sourceLinked="1"/>
        <c:majorTickMark val="out"/>
        <c:minorTickMark val="none"/>
        <c:tickLblPos val="nextTo"/>
        <c:txPr>
          <a:bodyPr/>
          <a:lstStyle/>
          <a:p>
            <a:pPr>
              <a:defRPr lang="en-US" cap="none" sz="675" b="0" i="0" u="none" baseline="0"/>
            </a:pPr>
          </a:p>
        </c:txPr>
        <c:crossAx val="320705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Kg de brosses recollides - totals anuals 
(anys 1932 - 1943 - 1953 - 1986 - 1991)</a:t>
            </a:r>
          </a:p>
        </c:rich>
      </c:tx>
      <c:layout>
        <c:manualLayout>
          <c:xMode val="factor"/>
          <c:yMode val="factor"/>
          <c:x val="0.05525"/>
          <c:y val="-0.01875"/>
        </c:manualLayout>
      </c:layout>
      <c:spPr>
        <a:noFill/>
        <a:ln>
          <a:noFill/>
        </a:ln>
      </c:spPr>
    </c:title>
    <c:plotArea>
      <c:layout>
        <c:manualLayout>
          <c:xMode val="edge"/>
          <c:yMode val="edge"/>
          <c:x val="0.0365"/>
          <c:y val="0.1045"/>
          <c:w val="0.9635"/>
          <c:h val="0.841"/>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pPr>
              </a:p>
            </c:txPr>
            <c:dLblPos val="t"/>
            <c:showLegendKey val="0"/>
            <c:showVal val="1"/>
            <c:showBubbleSize val="0"/>
            <c:showCatName val="0"/>
            <c:showSerName val="0"/>
            <c:showLeaderLines val="1"/>
            <c:showPercent val="0"/>
          </c:dLbls>
          <c:cat>
            <c:numRef>
              <c:f>BrossaST!$B$11:$B$15</c:f>
              <c:numCache>
                <c:ptCount val="5"/>
                <c:pt idx="0">
                  <c:v>1932</c:v>
                </c:pt>
                <c:pt idx="1">
                  <c:v>1943</c:v>
                </c:pt>
                <c:pt idx="2">
                  <c:v>1953</c:v>
                </c:pt>
                <c:pt idx="3">
                  <c:v>1986</c:v>
                </c:pt>
                <c:pt idx="4">
                  <c:v>1991</c:v>
                </c:pt>
              </c:numCache>
            </c:numRef>
          </c:cat>
          <c:val>
            <c:numRef>
              <c:f>BrossaST!$E$11:$E$15</c:f>
              <c:numCache>
                <c:ptCount val="5"/>
                <c:pt idx="0">
                  <c:v>44080</c:v>
                </c:pt>
                <c:pt idx="1">
                  <c:v>86200</c:v>
                </c:pt>
                <c:pt idx="2">
                  <c:v>70080</c:v>
                </c:pt>
                <c:pt idx="3">
                  <c:v>154011</c:v>
                </c:pt>
                <c:pt idx="4">
                  <c:v>197195</c:v>
                </c:pt>
              </c:numCache>
            </c:numRef>
          </c:val>
          <c:smooth val="0"/>
        </c:ser>
        <c:dropLines>
          <c:spPr>
            <a:ln w="3175">
              <a:solidFill/>
              <a:prstDash val="sysDot"/>
            </a:ln>
          </c:spPr>
        </c:dropLines>
        <c:marker val="1"/>
        <c:axId val="27600424"/>
        <c:axId val="10243497"/>
      </c:lineChart>
      <c:catAx>
        <c:axId val="27600424"/>
        <c:scaling>
          <c:orientation val="minMax"/>
        </c:scaling>
        <c:axPos val="b"/>
        <c:title>
          <c:tx>
            <c:rich>
              <a:bodyPr vert="horz" rot="0" anchor="ctr"/>
              <a:lstStyle/>
              <a:p>
                <a:pPr algn="ctr">
                  <a:defRPr/>
                </a:pPr>
                <a:r>
                  <a:rPr lang="en-US" cap="none" sz="975" b="1" i="0" u="none" baseline="0"/>
                  <a:t>anys</a:t>
                </a:r>
              </a:p>
            </c:rich>
          </c:tx>
          <c:layout>
            <c:manualLayout>
              <c:xMode val="factor"/>
              <c:yMode val="factor"/>
              <c:x val="0.008"/>
              <c:y val="-0.130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10243497"/>
        <c:crosses val="autoZero"/>
        <c:auto val="1"/>
        <c:lblOffset val="100"/>
        <c:noMultiLvlLbl val="0"/>
      </c:catAx>
      <c:valAx>
        <c:axId val="10243497"/>
        <c:scaling>
          <c:orientation val="minMax"/>
        </c:scaling>
        <c:axPos val="l"/>
        <c:title>
          <c:tx>
            <c:rich>
              <a:bodyPr vert="horz" rot="0" anchor="ctr"/>
              <a:lstStyle/>
              <a:p>
                <a:pPr algn="ctr">
                  <a:defRPr/>
                </a:pPr>
                <a:r>
                  <a:rPr lang="en-US" cap="none" sz="975" b="1" i="0" u="none" baseline="0"/>
                  <a:t>kg</a:t>
                </a:r>
              </a:p>
            </c:rich>
          </c:tx>
          <c:layout>
            <c:manualLayout>
              <c:xMode val="factor"/>
              <c:yMode val="factor"/>
              <c:x val="0.00225"/>
              <c:y val="0.132"/>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2760042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brosses recollides - totals anuals 
(gener 1994 - desembre 2005)</a:t>
            </a:r>
          </a:p>
        </c:rich>
      </c:tx>
      <c:layout>
        <c:manualLayout>
          <c:xMode val="factor"/>
          <c:yMode val="factor"/>
          <c:x val="0.0405"/>
          <c:y val="-0.00525"/>
        </c:manualLayout>
      </c:layout>
      <c:spPr>
        <a:noFill/>
        <a:ln>
          <a:noFill/>
        </a:ln>
      </c:spPr>
    </c:title>
    <c:plotArea>
      <c:layout>
        <c:manualLayout>
          <c:xMode val="edge"/>
          <c:yMode val="edge"/>
          <c:x val="0.01175"/>
          <c:y val="0.129"/>
          <c:w val="0.987"/>
          <c:h val="0.816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900000" anchor="ctr"/>
              <a:lstStyle/>
              <a:p>
                <a:pPr algn="ctr">
                  <a:defRPr lang="en-US" cap="none" sz="800" b="0" i="0" u="none" baseline="0"/>
                </a:pPr>
              </a:p>
            </c:txPr>
            <c:dLblPos val="t"/>
            <c:showLegendKey val="0"/>
            <c:showVal val="1"/>
            <c:showBubbleSize val="0"/>
            <c:showCatName val="0"/>
            <c:showSerName val="0"/>
            <c:showLeaderLines val="1"/>
            <c:showPercent val="0"/>
          </c:dLbls>
          <c:cat>
            <c:numRef>
              <c:f>BrossaST!$I$133:$I$145</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BrossaST!$J$133:$J$144</c:f>
              <c:numCache>
                <c:ptCount val="12"/>
                <c:pt idx="0">
                  <c:v>13375496</c:v>
                </c:pt>
                <c:pt idx="1">
                  <c:v>13959150</c:v>
                </c:pt>
                <c:pt idx="2">
                  <c:v>14379893</c:v>
                </c:pt>
                <c:pt idx="3">
                  <c:v>14845283</c:v>
                </c:pt>
                <c:pt idx="4">
                  <c:v>15311681</c:v>
                </c:pt>
                <c:pt idx="5">
                  <c:v>16843540</c:v>
                </c:pt>
                <c:pt idx="6">
                  <c:v>18112440</c:v>
                </c:pt>
                <c:pt idx="7">
                  <c:v>18106783</c:v>
                </c:pt>
                <c:pt idx="8">
                  <c:v>18255320</c:v>
                </c:pt>
                <c:pt idx="9">
                  <c:v>19298880</c:v>
                </c:pt>
                <c:pt idx="10">
                  <c:v>20351100</c:v>
                </c:pt>
                <c:pt idx="11">
                  <c:v>20458140</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numFmt formatCode="General" sourceLinked="1"/>
            <c:txPr>
              <a:bodyPr vert="horz" rot="-2700000" anchor="ctr"/>
              <a:lstStyle/>
              <a:p>
                <a:pPr algn="ctr">
                  <a:defRPr lang="en-US" cap="none" sz="800" b="0" i="0" u="none" baseline="0"/>
                </a:pPr>
              </a:p>
            </c:txPr>
            <c:showLegendKey val="0"/>
            <c:showVal val="1"/>
            <c:showBubbleSize val="0"/>
            <c:showCatName val="0"/>
            <c:showSerName val="0"/>
            <c:showLeaderLines val="1"/>
            <c:showPercent val="0"/>
          </c:dLbls>
          <c:cat>
            <c:numRef>
              <c:f>BrossaST!$I$133:$I$145</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BrossaST!$J$133:$J$145</c:f>
              <c:numCache>
                <c:ptCount val="13"/>
                <c:pt idx="0">
                  <c:v>13375496</c:v>
                </c:pt>
                <c:pt idx="1">
                  <c:v>13959150</c:v>
                </c:pt>
                <c:pt idx="2">
                  <c:v>14379893</c:v>
                </c:pt>
                <c:pt idx="3">
                  <c:v>14845283</c:v>
                </c:pt>
                <c:pt idx="4">
                  <c:v>15311681</c:v>
                </c:pt>
                <c:pt idx="5">
                  <c:v>16843540</c:v>
                </c:pt>
                <c:pt idx="6">
                  <c:v>18112440</c:v>
                </c:pt>
                <c:pt idx="7">
                  <c:v>18106783</c:v>
                </c:pt>
                <c:pt idx="8">
                  <c:v>18255320</c:v>
                </c:pt>
                <c:pt idx="9">
                  <c:v>19298880</c:v>
                </c:pt>
                <c:pt idx="10">
                  <c:v>20351100</c:v>
                </c:pt>
                <c:pt idx="11">
                  <c:v>20458140</c:v>
                </c:pt>
                <c:pt idx="12">
                  <c:v>21913170</c:v>
                </c:pt>
              </c:numCache>
            </c:numRef>
          </c:val>
          <c:smooth val="0"/>
        </c:ser>
        <c:dropLines>
          <c:spPr>
            <a:ln w="3175">
              <a:solidFill/>
              <a:prstDash val="sysDot"/>
            </a:ln>
          </c:spPr>
        </c:dropLines>
        <c:marker val="1"/>
        <c:axId val="32169306"/>
        <c:axId val="32792123"/>
      </c:lineChart>
      <c:catAx>
        <c:axId val="32169306"/>
        <c:scaling>
          <c:orientation val="minMax"/>
        </c:scaling>
        <c:axPos val="b"/>
        <c:title>
          <c:tx>
            <c:rich>
              <a:bodyPr vert="horz" rot="0" anchor="ctr"/>
              <a:lstStyle/>
              <a:p>
                <a:pPr algn="ctr">
                  <a:defRPr/>
                </a:pPr>
                <a:r>
                  <a:rPr lang="en-US" cap="none" sz="1150" b="1" i="0" u="none" baseline="0"/>
                  <a:t>anys</a:t>
                </a:r>
              </a:p>
            </c:rich>
          </c:tx>
          <c:layout>
            <c:manualLayout>
              <c:xMode val="factor"/>
              <c:yMode val="factor"/>
              <c:x val="-0.00675"/>
              <c:y val="-0.001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pPr>
          </a:p>
        </c:txPr>
        <c:crossAx val="32792123"/>
        <c:crossesAt val="5000000"/>
        <c:auto val="1"/>
        <c:lblOffset val="100"/>
        <c:noMultiLvlLbl val="0"/>
      </c:catAx>
      <c:valAx>
        <c:axId val="32792123"/>
        <c:scaling>
          <c:orientation val="minMax"/>
          <c:max val="23000000"/>
          <c:min val="9000000"/>
        </c:scaling>
        <c:axPos val="l"/>
        <c:title>
          <c:tx>
            <c:rich>
              <a:bodyPr vert="horz" rot="0" anchor="ctr"/>
              <a:lstStyle/>
              <a:p>
                <a:pPr algn="ctr">
                  <a:defRPr/>
                </a:pPr>
                <a:r>
                  <a:rPr lang="en-US" cap="none" sz="1150" b="1" i="0" u="none" baseline="0"/>
                  <a:t>kg</a:t>
                </a:r>
              </a:p>
            </c:rich>
          </c:tx>
          <c:layout>
            <c:manualLayout>
              <c:xMode val="factor"/>
              <c:yMode val="factor"/>
              <c:x val="0.01225"/>
              <c:y val="0.1375"/>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pPr>
          </a:p>
        </c:txPr>
        <c:crossAx val="32169306"/>
        <c:crossesAt val="1"/>
        <c:crossBetween val="between"/>
        <c:dispUnits/>
        <c:majorUnit val="2300000"/>
        <c:minorUnit val="200000"/>
      </c:valAx>
      <c:spPr>
        <a:noFill/>
        <a:ln>
          <a:noFill/>
        </a:ln>
      </c:spPr>
    </c:plotArea>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1994 - desembre 1999)</a:t>
            </a:r>
          </a:p>
        </c:rich>
      </c:tx>
      <c:layout>
        <c:manualLayout>
          <c:xMode val="factor"/>
          <c:yMode val="factor"/>
          <c:x val="0.05525"/>
          <c:y val="-0.01875"/>
        </c:manualLayout>
      </c:layout>
      <c:spPr>
        <a:noFill/>
        <a:ln>
          <a:noFill/>
        </a:ln>
      </c:spPr>
    </c:title>
    <c:plotArea>
      <c:layout>
        <c:manualLayout>
          <c:xMode val="edge"/>
          <c:yMode val="edge"/>
          <c:x val="0.005"/>
          <c:y val="0.1055"/>
          <c:w val="0.96225"/>
          <c:h val="0.84125"/>
        </c:manualLayout>
      </c:layout>
      <c:barChart>
        <c:barDir val="col"/>
        <c:grouping val="clustered"/>
        <c:varyColors val="0"/>
        <c:ser>
          <c:idx val="0"/>
          <c:order val="0"/>
          <c:tx>
            <c:strRef>
              <c:f>BrossaST!$C$16:$C$87</c:f>
              <c:strCache>
                <c:ptCount val="1"/>
                <c:pt idx="0">
                  <c:v>1994 gener 1994 febrer 1994 març 1994 abril 1994 maig 1994 juny 1994 juliol 1994 agost 1994 setembre 1994 octubre 1994 novembre 1994 desembre 1995 gener 1995 febrer 1995 març 1995 abril 1995 maig 1995 juny 1995 juliol 1995 agost 1995 setembre 1995 octubre</c:v>
                </c:pt>
              </c:strCache>
            </c:strRef>
          </c:tx>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67"/>
              <c:layout>
                <c:manualLayout>
                  <c:x val="0"/>
                  <c:y val="0"/>
                </c:manualLayout>
              </c:layout>
              <c:txPr>
                <a:bodyPr vert="horz" rot="-5400000" anchor="ctr"/>
                <a:lstStyle/>
                <a:p>
                  <a:pPr algn="ctr">
                    <a:defRPr lang="en-US" cap="none" sz="7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00" b="0" i="0" u="none" baseline="0"/>
                </a:pPr>
              </a:p>
            </c:txPr>
            <c:showLegendKey val="0"/>
            <c:showVal val="1"/>
            <c:showBubbleSize val="0"/>
            <c:showCatName val="0"/>
            <c:showSerName val="0"/>
            <c:showPercent val="0"/>
          </c:dLbls>
          <c:cat>
            <c:strRef>
              <c:f>BrossaST!$L$15:$L$86</c:f>
              <c:strCache>
                <c:ptCount val="72"/>
                <c:pt idx="0">
                  <c:v>1994 gener</c:v>
                </c:pt>
                <c:pt idx="1">
                  <c:v>1994 febrer</c:v>
                </c:pt>
                <c:pt idx="2">
                  <c:v>1994 març</c:v>
                </c:pt>
                <c:pt idx="3">
                  <c:v>1994 abril</c:v>
                </c:pt>
                <c:pt idx="4">
                  <c:v>1994 maig</c:v>
                </c:pt>
                <c:pt idx="5">
                  <c:v>1994 juny</c:v>
                </c:pt>
                <c:pt idx="6">
                  <c:v>1994 juliol</c:v>
                </c:pt>
                <c:pt idx="7">
                  <c:v>1994 agost</c:v>
                </c:pt>
                <c:pt idx="8">
                  <c:v>1994 setembre</c:v>
                </c:pt>
                <c:pt idx="9">
                  <c:v>1994 octubre</c:v>
                </c:pt>
                <c:pt idx="10">
                  <c:v>1994 novembre</c:v>
                </c:pt>
                <c:pt idx="11">
                  <c:v>1994 desembre</c:v>
                </c:pt>
                <c:pt idx="12">
                  <c:v>1995 gener</c:v>
                </c:pt>
                <c:pt idx="13">
                  <c:v>1995 febrer</c:v>
                </c:pt>
                <c:pt idx="14">
                  <c:v>1995 març</c:v>
                </c:pt>
                <c:pt idx="15">
                  <c:v>1995 abril</c:v>
                </c:pt>
                <c:pt idx="16">
                  <c:v>1995 maig</c:v>
                </c:pt>
                <c:pt idx="17">
                  <c:v>1995 juny</c:v>
                </c:pt>
                <c:pt idx="18">
                  <c:v>1995 juliol</c:v>
                </c:pt>
                <c:pt idx="19">
                  <c:v>1995 agost</c:v>
                </c:pt>
                <c:pt idx="20">
                  <c:v>1995 setembre</c:v>
                </c:pt>
                <c:pt idx="21">
                  <c:v>1995 octubre</c:v>
                </c:pt>
                <c:pt idx="22">
                  <c:v>1995 novembre</c:v>
                </c:pt>
                <c:pt idx="23">
                  <c:v>1995 desembre</c:v>
                </c:pt>
                <c:pt idx="24">
                  <c:v>1996 gener</c:v>
                </c:pt>
                <c:pt idx="25">
                  <c:v>1996 febrer</c:v>
                </c:pt>
                <c:pt idx="26">
                  <c:v>1996 març</c:v>
                </c:pt>
                <c:pt idx="27">
                  <c:v>1996 abril</c:v>
                </c:pt>
                <c:pt idx="28">
                  <c:v>1996 maig</c:v>
                </c:pt>
                <c:pt idx="29">
                  <c:v>1996 juny</c:v>
                </c:pt>
                <c:pt idx="30">
                  <c:v>1996 juliol</c:v>
                </c:pt>
                <c:pt idx="31">
                  <c:v>1996 agost</c:v>
                </c:pt>
                <c:pt idx="32">
                  <c:v>1996 setembre</c:v>
                </c:pt>
                <c:pt idx="33">
                  <c:v>1996 octubre</c:v>
                </c:pt>
                <c:pt idx="34">
                  <c:v>1996 novembre</c:v>
                </c:pt>
                <c:pt idx="35">
                  <c:v>1996 desembre</c:v>
                </c:pt>
                <c:pt idx="36">
                  <c:v>1997 gener</c:v>
                </c:pt>
                <c:pt idx="37">
                  <c:v>1997 febrer</c:v>
                </c:pt>
                <c:pt idx="38">
                  <c:v>1997 març</c:v>
                </c:pt>
                <c:pt idx="39">
                  <c:v>1997 abril</c:v>
                </c:pt>
                <c:pt idx="40">
                  <c:v>1997 maig</c:v>
                </c:pt>
                <c:pt idx="41">
                  <c:v>1997 juny</c:v>
                </c:pt>
                <c:pt idx="42">
                  <c:v>1997 juliol</c:v>
                </c:pt>
                <c:pt idx="43">
                  <c:v>1997 agost</c:v>
                </c:pt>
                <c:pt idx="44">
                  <c:v>1997 setembre</c:v>
                </c:pt>
                <c:pt idx="45">
                  <c:v>1997 octubre</c:v>
                </c:pt>
                <c:pt idx="46">
                  <c:v>1997 novembre</c:v>
                </c:pt>
                <c:pt idx="47">
                  <c:v>1997 desembre</c:v>
                </c:pt>
                <c:pt idx="48">
                  <c:v>1998 gener</c:v>
                </c:pt>
                <c:pt idx="49">
                  <c:v>1998 febrer</c:v>
                </c:pt>
                <c:pt idx="50">
                  <c:v>1998 març</c:v>
                </c:pt>
                <c:pt idx="51">
                  <c:v>1998 abril</c:v>
                </c:pt>
                <c:pt idx="52">
                  <c:v>1998 maig</c:v>
                </c:pt>
                <c:pt idx="53">
                  <c:v>1998 juny</c:v>
                </c:pt>
                <c:pt idx="54">
                  <c:v>1998 juliol</c:v>
                </c:pt>
                <c:pt idx="55">
                  <c:v>1998 agost</c:v>
                </c:pt>
                <c:pt idx="56">
                  <c:v>1998 setembre</c:v>
                </c:pt>
                <c:pt idx="57">
                  <c:v>1998 octubre</c:v>
                </c:pt>
                <c:pt idx="58">
                  <c:v>1998 novembre</c:v>
                </c:pt>
                <c:pt idx="59">
                  <c:v>1998 desembre</c:v>
                </c:pt>
                <c:pt idx="60">
                  <c:v>1999 gener</c:v>
                </c:pt>
                <c:pt idx="61">
                  <c:v>1999 febrer</c:v>
                </c:pt>
                <c:pt idx="62">
                  <c:v>1999 març</c:v>
                </c:pt>
                <c:pt idx="63">
                  <c:v>1999 abril</c:v>
                </c:pt>
                <c:pt idx="64">
                  <c:v>1999 maig</c:v>
                </c:pt>
                <c:pt idx="65">
                  <c:v>1999 juny</c:v>
                </c:pt>
                <c:pt idx="66">
                  <c:v>1999 juliol</c:v>
                </c:pt>
                <c:pt idx="67">
                  <c:v>1999 agost</c:v>
                </c:pt>
                <c:pt idx="68">
                  <c:v>1999 setembre</c:v>
                </c:pt>
                <c:pt idx="69">
                  <c:v>1999 octubre</c:v>
                </c:pt>
                <c:pt idx="70">
                  <c:v>1999 novembre</c:v>
                </c:pt>
                <c:pt idx="71">
                  <c:v>1999 desembre</c:v>
                </c:pt>
              </c:strCache>
            </c:strRef>
          </c:cat>
          <c:val>
            <c:numRef>
              <c:f>BrossaST!$M$15:$M$86</c:f>
              <c:numCache>
                <c:ptCount val="72"/>
                <c:pt idx="0">
                  <c:v>24346.225806451614</c:v>
                </c:pt>
                <c:pt idx="1">
                  <c:v>24938.64285714286</c:v>
                </c:pt>
                <c:pt idx="2">
                  <c:v>31495.870967741936</c:v>
                </c:pt>
                <c:pt idx="3">
                  <c:v>35406.066666666666</c:v>
                </c:pt>
                <c:pt idx="4">
                  <c:v>35440.8064516129</c:v>
                </c:pt>
                <c:pt idx="5">
                  <c:v>40205.333333333336</c:v>
                </c:pt>
                <c:pt idx="6">
                  <c:v>55972.25806451613</c:v>
                </c:pt>
                <c:pt idx="7">
                  <c:v>69270.32258064517</c:v>
                </c:pt>
                <c:pt idx="8">
                  <c:v>40172.53333333333</c:v>
                </c:pt>
                <c:pt idx="9">
                  <c:v>28904.83870967742</c:v>
                </c:pt>
                <c:pt idx="10">
                  <c:v>26349.666666666668</c:v>
                </c:pt>
                <c:pt idx="11">
                  <c:v>25963.41935483871</c:v>
                </c:pt>
                <c:pt idx="12">
                  <c:v>25060.322580645163</c:v>
                </c:pt>
                <c:pt idx="13">
                  <c:v>25622.85714285714</c:v>
                </c:pt>
                <c:pt idx="14">
                  <c:v>26549.354838709678</c:v>
                </c:pt>
                <c:pt idx="15">
                  <c:v>39285.333333333336</c:v>
                </c:pt>
                <c:pt idx="16">
                  <c:v>33434.1935483871</c:v>
                </c:pt>
                <c:pt idx="17">
                  <c:v>39931.666666666664</c:v>
                </c:pt>
                <c:pt idx="18">
                  <c:v>57197.41935483871</c:v>
                </c:pt>
                <c:pt idx="19">
                  <c:v>77154.25806451614</c:v>
                </c:pt>
                <c:pt idx="20">
                  <c:v>43974.36666666667</c:v>
                </c:pt>
                <c:pt idx="21">
                  <c:v>33633.12903225807</c:v>
                </c:pt>
                <c:pt idx="22">
                  <c:v>28514.333333333332</c:v>
                </c:pt>
                <c:pt idx="23">
                  <c:v>27311.290322580644</c:v>
                </c:pt>
                <c:pt idx="24">
                  <c:v>27680.322580645163</c:v>
                </c:pt>
                <c:pt idx="25">
                  <c:v>28341.071428571428</c:v>
                </c:pt>
                <c:pt idx="26">
                  <c:v>29570.322580645163</c:v>
                </c:pt>
                <c:pt idx="27">
                  <c:v>40186.833333333336</c:v>
                </c:pt>
                <c:pt idx="28">
                  <c:v>37829.67741935484</c:v>
                </c:pt>
                <c:pt idx="29">
                  <c:v>47009.26666666667</c:v>
                </c:pt>
                <c:pt idx="30">
                  <c:v>57486.77419354839</c:v>
                </c:pt>
                <c:pt idx="31">
                  <c:v>73172.25806451614</c:v>
                </c:pt>
                <c:pt idx="32">
                  <c:v>41326</c:v>
                </c:pt>
                <c:pt idx="33">
                  <c:v>31009.677419354837</c:v>
                </c:pt>
                <c:pt idx="34">
                  <c:v>29071.666666666668</c:v>
                </c:pt>
                <c:pt idx="35">
                  <c:v>29010</c:v>
                </c:pt>
                <c:pt idx="36">
                  <c:v>27279.354838709678</c:v>
                </c:pt>
                <c:pt idx="37">
                  <c:v>29870</c:v>
                </c:pt>
                <c:pt idx="38">
                  <c:v>38859.12903225807</c:v>
                </c:pt>
                <c:pt idx="39">
                  <c:v>34738.666666666664</c:v>
                </c:pt>
                <c:pt idx="40">
                  <c:v>39247.74193548387</c:v>
                </c:pt>
                <c:pt idx="41">
                  <c:v>45089</c:v>
                </c:pt>
                <c:pt idx="42">
                  <c:v>56682.903225806454</c:v>
                </c:pt>
                <c:pt idx="43">
                  <c:v>76929.03225806452</c:v>
                </c:pt>
                <c:pt idx="44">
                  <c:v>44749.333333333336</c:v>
                </c:pt>
                <c:pt idx="45">
                  <c:v>34043.87096774193</c:v>
                </c:pt>
                <c:pt idx="46">
                  <c:v>29692</c:v>
                </c:pt>
                <c:pt idx="47">
                  <c:v>29566.129032258064</c:v>
                </c:pt>
                <c:pt idx="48">
                  <c:v>28373.354838709678</c:v>
                </c:pt>
                <c:pt idx="49">
                  <c:v>29293.571428571428</c:v>
                </c:pt>
                <c:pt idx="50">
                  <c:v>33492.903225806454</c:v>
                </c:pt>
                <c:pt idx="51">
                  <c:v>40794.666666666664</c:v>
                </c:pt>
                <c:pt idx="52">
                  <c:v>39768.3870967742</c:v>
                </c:pt>
                <c:pt idx="53">
                  <c:v>48673</c:v>
                </c:pt>
                <c:pt idx="54">
                  <c:v>60180.645161290326</c:v>
                </c:pt>
                <c:pt idx="55">
                  <c:v>77955.70967741935</c:v>
                </c:pt>
                <c:pt idx="56">
                  <c:v>47200</c:v>
                </c:pt>
                <c:pt idx="57">
                  <c:v>34636.77419354839</c:v>
                </c:pt>
                <c:pt idx="58">
                  <c:v>30970.666666666668</c:v>
                </c:pt>
                <c:pt idx="59">
                  <c:v>30828.064516129034</c:v>
                </c:pt>
                <c:pt idx="60">
                  <c:v>30964.516129032258</c:v>
                </c:pt>
                <c:pt idx="61">
                  <c:v>31598.571428571428</c:v>
                </c:pt>
                <c:pt idx="62">
                  <c:v>36961.290322580644</c:v>
                </c:pt>
                <c:pt idx="63">
                  <c:v>44234.666666666664</c:v>
                </c:pt>
                <c:pt idx="64">
                  <c:v>45465.8064516129</c:v>
                </c:pt>
                <c:pt idx="65">
                  <c:v>51583.333333333336</c:v>
                </c:pt>
                <c:pt idx="66">
                  <c:v>66148.3870967742</c:v>
                </c:pt>
                <c:pt idx="67">
                  <c:v>84631.6129032258</c:v>
                </c:pt>
                <c:pt idx="68">
                  <c:v>50254.666666666664</c:v>
                </c:pt>
                <c:pt idx="69">
                  <c:v>41042.58064516129</c:v>
                </c:pt>
                <c:pt idx="70">
                  <c:v>34780.666666666664</c:v>
                </c:pt>
                <c:pt idx="71">
                  <c:v>34565.8064516129</c:v>
                </c:pt>
              </c:numCache>
            </c:numRef>
          </c:val>
        </c:ser>
        <c:axId val="63310156"/>
        <c:axId val="15189901"/>
      </c:barChart>
      <c:catAx>
        <c:axId val="63310156"/>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625"/>
              <c:y val="-0.131"/>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15189901"/>
        <c:crosses val="autoZero"/>
        <c:auto val="1"/>
        <c:lblOffset val="100"/>
        <c:noMultiLvlLbl val="0"/>
      </c:catAx>
      <c:valAx>
        <c:axId val="15189901"/>
        <c:scaling>
          <c:orientation val="minMax"/>
          <c:max val="90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63310156"/>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2000 - desembre 2005)</a:t>
            </a:r>
          </a:p>
        </c:rich>
      </c:tx>
      <c:layout>
        <c:manualLayout>
          <c:xMode val="factor"/>
          <c:yMode val="factor"/>
          <c:x val="0.05525"/>
          <c:y val="-0.01875"/>
        </c:manualLayout>
      </c:layout>
      <c:spPr>
        <a:noFill/>
        <a:ln>
          <a:noFill/>
        </a:ln>
      </c:spPr>
    </c:title>
    <c:plotArea>
      <c:layout>
        <c:manualLayout>
          <c:xMode val="edge"/>
          <c:yMode val="edge"/>
          <c:x val="0.013"/>
          <c:y val="0.11675"/>
          <c:w val="0.96275"/>
          <c:h val="0.84075"/>
        </c:manualLayout>
      </c:layout>
      <c:barChart>
        <c:barDir val="col"/>
        <c:grouping val="clustered"/>
        <c:varyColors val="0"/>
        <c:ser>
          <c:idx val="0"/>
          <c:order val="0"/>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0" i="0" u="none" baseline="0"/>
                </a:pPr>
              </a:p>
            </c:txPr>
            <c:showLegendKey val="0"/>
            <c:showVal val="1"/>
            <c:showBubbleSize val="0"/>
            <c:showCatName val="0"/>
            <c:showSerName val="0"/>
            <c:showPercent val="0"/>
          </c:dLbls>
          <c:cat>
            <c:strRef>
              <c:f>BrossaST!$C$88:$C$159</c:f>
              <c:strCache>
                <c:ptCount val="72"/>
                <c:pt idx="0">
                  <c:v>2000 gener</c:v>
                </c:pt>
                <c:pt idx="1">
                  <c:v>2000 febrer</c:v>
                </c:pt>
                <c:pt idx="2">
                  <c:v>2000 març</c:v>
                </c:pt>
                <c:pt idx="3">
                  <c:v>2000 abril</c:v>
                </c:pt>
                <c:pt idx="4">
                  <c:v>2000 maig</c:v>
                </c:pt>
                <c:pt idx="5">
                  <c:v>2000 juny</c:v>
                </c:pt>
                <c:pt idx="6">
                  <c:v>2000 juliol</c:v>
                </c:pt>
                <c:pt idx="7">
                  <c:v>2000 agost</c:v>
                </c:pt>
                <c:pt idx="8">
                  <c:v>2000 setembre</c:v>
                </c:pt>
                <c:pt idx="9">
                  <c:v>2000 octubre</c:v>
                </c:pt>
                <c:pt idx="10">
                  <c:v>2000 novembre</c:v>
                </c:pt>
                <c:pt idx="11">
                  <c:v>2000 desembre</c:v>
                </c:pt>
                <c:pt idx="12">
                  <c:v>2001 gener</c:v>
                </c:pt>
                <c:pt idx="13">
                  <c:v>2001 febrer</c:v>
                </c:pt>
                <c:pt idx="14">
                  <c:v>2001 març</c:v>
                </c:pt>
                <c:pt idx="15">
                  <c:v>2001 abril</c:v>
                </c:pt>
                <c:pt idx="16">
                  <c:v>2001 maig</c:v>
                </c:pt>
                <c:pt idx="17">
                  <c:v>2001 juny</c:v>
                </c:pt>
                <c:pt idx="18">
                  <c:v>2001 juliol</c:v>
                </c:pt>
                <c:pt idx="19">
                  <c:v>2001 agost</c:v>
                </c:pt>
                <c:pt idx="20">
                  <c:v>2001 setembre</c:v>
                </c:pt>
                <c:pt idx="21">
                  <c:v>2001 octubre</c:v>
                </c:pt>
                <c:pt idx="22">
                  <c:v>2001 novembre</c:v>
                </c:pt>
                <c:pt idx="23">
                  <c:v>2001 desembre</c:v>
                </c:pt>
                <c:pt idx="24">
                  <c:v>2002 gener</c:v>
                </c:pt>
                <c:pt idx="25">
                  <c:v>2002 febrer</c:v>
                </c:pt>
                <c:pt idx="26">
                  <c:v>2002 març</c:v>
                </c:pt>
                <c:pt idx="27">
                  <c:v>2002 abril</c:v>
                </c:pt>
                <c:pt idx="28">
                  <c:v>2002 maig</c:v>
                </c:pt>
                <c:pt idx="29">
                  <c:v>2002 juny</c:v>
                </c:pt>
                <c:pt idx="30">
                  <c:v>2002 juliol</c:v>
                </c:pt>
                <c:pt idx="31">
                  <c:v>2002 agost</c:v>
                </c:pt>
                <c:pt idx="32">
                  <c:v>2002 setembre</c:v>
                </c:pt>
                <c:pt idx="33">
                  <c:v>2002 octubre</c:v>
                </c:pt>
                <c:pt idx="34">
                  <c:v>2002 novembre</c:v>
                </c:pt>
                <c:pt idx="35">
                  <c:v>2002 desembre</c:v>
                </c:pt>
                <c:pt idx="36">
                  <c:v>2003 gener</c:v>
                </c:pt>
                <c:pt idx="37">
                  <c:v>2003 febrer</c:v>
                </c:pt>
                <c:pt idx="38">
                  <c:v>2003 març</c:v>
                </c:pt>
                <c:pt idx="39">
                  <c:v>2003 abril</c:v>
                </c:pt>
                <c:pt idx="40">
                  <c:v>2003 maig</c:v>
                </c:pt>
                <c:pt idx="41">
                  <c:v>2003 juny</c:v>
                </c:pt>
                <c:pt idx="42">
                  <c:v>2003 juliol</c:v>
                </c:pt>
                <c:pt idx="43">
                  <c:v>2003 agost</c:v>
                </c:pt>
                <c:pt idx="44">
                  <c:v>2003 setembre</c:v>
                </c:pt>
                <c:pt idx="45">
                  <c:v>2003 octubre</c:v>
                </c:pt>
                <c:pt idx="46">
                  <c:v>2003 novembre</c:v>
                </c:pt>
                <c:pt idx="47">
                  <c:v>2003 desembre</c:v>
                </c:pt>
                <c:pt idx="48">
                  <c:v>2004 gener</c:v>
                </c:pt>
                <c:pt idx="49">
                  <c:v>2004 febrer</c:v>
                </c:pt>
                <c:pt idx="50">
                  <c:v>2004 març</c:v>
                </c:pt>
                <c:pt idx="51">
                  <c:v>2004 abril</c:v>
                </c:pt>
                <c:pt idx="52">
                  <c:v>2004 maig</c:v>
                </c:pt>
                <c:pt idx="53">
                  <c:v>2004 juny</c:v>
                </c:pt>
                <c:pt idx="54">
                  <c:v>2004 juliol</c:v>
                </c:pt>
                <c:pt idx="55">
                  <c:v>2004 agost</c:v>
                </c:pt>
                <c:pt idx="56">
                  <c:v>2004 setembre</c:v>
                </c:pt>
                <c:pt idx="57">
                  <c:v>2004 octubre</c:v>
                </c:pt>
                <c:pt idx="58">
                  <c:v>2004 novembre</c:v>
                </c:pt>
                <c:pt idx="59">
                  <c:v>2004 desembre</c:v>
                </c:pt>
                <c:pt idx="60">
                  <c:v>2005 gener</c:v>
                </c:pt>
                <c:pt idx="61">
                  <c:v>2005 febrer</c:v>
                </c:pt>
                <c:pt idx="62">
                  <c:v>2005 març</c:v>
                </c:pt>
                <c:pt idx="63">
                  <c:v>2005 abril</c:v>
                </c:pt>
                <c:pt idx="64">
                  <c:v>2005 maig</c:v>
                </c:pt>
                <c:pt idx="65">
                  <c:v>2005 juny</c:v>
                </c:pt>
                <c:pt idx="66">
                  <c:v>2005 juliol</c:v>
                </c:pt>
                <c:pt idx="67">
                  <c:v>2005 agost</c:v>
                </c:pt>
                <c:pt idx="68">
                  <c:v>2005 setembre</c:v>
                </c:pt>
                <c:pt idx="69">
                  <c:v>2005 octubre</c:v>
                </c:pt>
                <c:pt idx="70">
                  <c:v>2005 novembre</c:v>
                </c:pt>
                <c:pt idx="71">
                  <c:v>2005 desembre</c:v>
                </c:pt>
              </c:strCache>
            </c:strRef>
          </c:cat>
          <c:val>
            <c:numRef>
              <c:f>BrossaST!$F$88:$F$159</c:f>
              <c:numCache>
                <c:ptCount val="72"/>
                <c:pt idx="0">
                  <c:v>32649.032258064515</c:v>
                </c:pt>
                <c:pt idx="1">
                  <c:v>37563.92857142857</c:v>
                </c:pt>
                <c:pt idx="2">
                  <c:v>38346.45161290323</c:v>
                </c:pt>
                <c:pt idx="3">
                  <c:v>50870.666666666664</c:v>
                </c:pt>
                <c:pt idx="4">
                  <c:v>47166.45161290323</c:v>
                </c:pt>
                <c:pt idx="5">
                  <c:v>58411</c:v>
                </c:pt>
                <c:pt idx="6">
                  <c:v>72986.45161290323</c:v>
                </c:pt>
                <c:pt idx="7">
                  <c:v>87828.3870967742</c:v>
                </c:pt>
                <c:pt idx="8">
                  <c:v>57938.333333333336</c:v>
                </c:pt>
                <c:pt idx="9">
                  <c:v>40473.87096774193</c:v>
                </c:pt>
                <c:pt idx="10">
                  <c:v>34490.666666666664</c:v>
                </c:pt>
                <c:pt idx="11">
                  <c:v>35689.032258064515</c:v>
                </c:pt>
                <c:pt idx="12">
                  <c:v>34260</c:v>
                </c:pt>
                <c:pt idx="13">
                  <c:v>36267.857142857145</c:v>
                </c:pt>
                <c:pt idx="14">
                  <c:v>39498.06451612903</c:v>
                </c:pt>
                <c:pt idx="15">
                  <c:v>53226.833333333336</c:v>
                </c:pt>
                <c:pt idx="16">
                  <c:v>45331.12903225807</c:v>
                </c:pt>
                <c:pt idx="17">
                  <c:v>54712.166666666664</c:v>
                </c:pt>
                <c:pt idx="18">
                  <c:v>71543.87096774194</c:v>
                </c:pt>
                <c:pt idx="19">
                  <c:v>84537.03225806452</c:v>
                </c:pt>
                <c:pt idx="20">
                  <c:v>51808.666666666664</c:v>
                </c:pt>
                <c:pt idx="21">
                  <c:v>44234.51612903226</c:v>
                </c:pt>
                <c:pt idx="22">
                  <c:v>42019</c:v>
                </c:pt>
                <c:pt idx="23">
                  <c:v>36669.032258064515</c:v>
                </c:pt>
                <c:pt idx="24">
                  <c:v>35260.645161290326</c:v>
                </c:pt>
                <c:pt idx="25">
                  <c:v>37580</c:v>
                </c:pt>
                <c:pt idx="26">
                  <c:v>40659.032258064515</c:v>
                </c:pt>
                <c:pt idx="27">
                  <c:v>47833</c:v>
                </c:pt>
                <c:pt idx="28">
                  <c:v>47396.77419354839</c:v>
                </c:pt>
                <c:pt idx="29">
                  <c:v>56009.333333333336</c:v>
                </c:pt>
                <c:pt idx="30">
                  <c:v>69354.19354838709</c:v>
                </c:pt>
                <c:pt idx="31">
                  <c:v>85741.6129032258</c:v>
                </c:pt>
                <c:pt idx="32">
                  <c:v>54447.666666666664</c:v>
                </c:pt>
                <c:pt idx="33">
                  <c:v>44856.12903225807</c:v>
                </c:pt>
                <c:pt idx="34">
                  <c:v>41234.666666666664</c:v>
                </c:pt>
                <c:pt idx="35">
                  <c:v>38581.290322580644</c:v>
                </c:pt>
                <c:pt idx="36">
                  <c:v>37803.22580645161</c:v>
                </c:pt>
                <c:pt idx="37">
                  <c:v>36240</c:v>
                </c:pt>
                <c:pt idx="38">
                  <c:v>43144.51612903226</c:v>
                </c:pt>
                <c:pt idx="39">
                  <c:v>52290.666666666664</c:v>
                </c:pt>
                <c:pt idx="40">
                  <c:v>54789.67741935484</c:v>
                </c:pt>
                <c:pt idx="41">
                  <c:v>62885</c:v>
                </c:pt>
                <c:pt idx="42">
                  <c:v>72575.48387096774</c:v>
                </c:pt>
                <c:pt idx="43">
                  <c:v>86991.29032258065</c:v>
                </c:pt>
                <c:pt idx="44">
                  <c:v>55619.333333333336</c:v>
                </c:pt>
                <c:pt idx="45">
                  <c:v>45671.6129032258</c:v>
                </c:pt>
                <c:pt idx="46">
                  <c:v>42654.666666666664</c:v>
                </c:pt>
                <c:pt idx="47">
                  <c:v>42271.6129032258</c:v>
                </c:pt>
                <c:pt idx="48">
                  <c:v>39347.74193548387</c:v>
                </c:pt>
                <c:pt idx="49">
                  <c:v>42687.142857142855</c:v>
                </c:pt>
                <c:pt idx="50">
                  <c:v>43730.32258064516</c:v>
                </c:pt>
                <c:pt idx="51">
                  <c:v>56671.333333333336</c:v>
                </c:pt>
                <c:pt idx="52">
                  <c:v>54972.903225806454</c:v>
                </c:pt>
                <c:pt idx="53">
                  <c:v>63259.333333333336</c:v>
                </c:pt>
                <c:pt idx="54">
                  <c:v>74001.29032258065</c:v>
                </c:pt>
                <c:pt idx="55">
                  <c:v>89547.74193548386</c:v>
                </c:pt>
                <c:pt idx="56">
                  <c:v>62612</c:v>
                </c:pt>
                <c:pt idx="57">
                  <c:v>50939.354838709674</c:v>
                </c:pt>
                <c:pt idx="58">
                  <c:v>44835.333333333336</c:v>
                </c:pt>
                <c:pt idx="59">
                  <c:v>45348.3870967742</c:v>
                </c:pt>
                <c:pt idx="60">
                  <c:v>41589.67741935484</c:v>
                </c:pt>
                <c:pt idx="61">
                  <c:v>42693.57142857143</c:v>
                </c:pt>
                <c:pt idx="62">
                  <c:v>52289.032258064515</c:v>
                </c:pt>
                <c:pt idx="63">
                  <c:v>51518</c:v>
                </c:pt>
                <c:pt idx="64">
                  <c:v>57429.032258064515</c:v>
                </c:pt>
                <c:pt idx="65">
                  <c:v>63456.666666666664</c:v>
                </c:pt>
                <c:pt idx="66">
                  <c:v>76678.3870967742</c:v>
                </c:pt>
                <c:pt idx="67">
                  <c:v>91530.64516129032</c:v>
                </c:pt>
                <c:pt idx="68">
                  <c:v>60821</c:v>
                </c:pt>
                <c:pt idx="69">
                  <c:v>49915.48387096774</c:v>
                </c:pt>
                <c:pt idx="70">
                  <c:v>46975.8064516129</c:v>
                </c:pt>
                <c:pt idx="71">
                  <c:v>46380</c:v>
                </c:pt>
              </c:numCache>
            </c:numRef>
          </c:val>
        </c:ser>
        <c:axId val="6107646"/>
        <c:axId val="30839199"/>
      </c:barChart>
      <c:catAx>
        <c:axId val="6107646"/>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8"/>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30839199"/>
        <c:crosses val="autoZero"/>
        <c:auto val="1"/>
        <c:lblOffset val="100"/>
        <c:noMultiLvlLbl val="0"/>
      </c:catAx>
      <c:valAx>
        <c:axId val="30839199"/>
        <c:scaling>
          <c:orientation val="minMax"/>
          <c:max val="90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6107646"/>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2006 a març 2007)</a:t>
            </a:r>
          </a:p>
        </c:rich>
      </c:tx>
      <c:layout>
        <c:manualLayout>
          <c:xMode val="factor"/>
          <c:yMode val="factor"/>
          <c:x val="0.05525"/>
          <c:y val="-0.01875"/>
        </c:manualLayout>
      </c:layout>
      <c:spPr>
        <a:noFill/>
        <a:ln>
          <a:noFill/>
        </a:ln>
      </c:spPr>
    </c:title>
    <c:plotArea>
      <c:layout>
        <c:manualLayout>
          <c:xMode val="edge"/>
          <c:yMode val="edge"/>
          <c:x val="0.013"/>
          <c:y val="0.11675"/>
          <c:w val="0.96275"/>
          <c:h val="0.84075"/>
        </c:manualLayout>
      </c:layout>
      <c:barChart>
        <c:barDir val="col"/>
        <c:grouping val="clustered"/>
        <c:varyColors val="0"/>
        <c:ser>
          <c:idx val="0"/>
          <c:order val="0"/>
          <c:tx>
            <c:strRef>
              <c:f>BrossaST!$C$160:$C$183</c:f>
              <c:strCache>
                <c:ptCount val="1"/>
                <c:pt idx="0">
                  <c:v>2006 gener 2006 febrer 2006 març 2006 abril 2006 maig 2006 juny 2006 juliol 2006 agost 2006 setembre 2006 octubre 2006 novembre 2006 desembre 2007 gener 2007 febrer 2007 març 2007 abril 2007 maig 2007 juny 2007 juliol 2007 agost 2007 setembre 2007 octubre</c:v>
                </c:pt>
              </c:strCache>
            </c:strRef>
          </c:tx>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3600000" anchor="ctr"/>
              <a:lstStyle/>
              <a:p>
                <a:pPr algn="ctr">
                  <a:defRPr lang="en-US" cap="none" sz="700" b="0" i="0" u="none" baseline="0"/>
                </a:pPr>
              </a:p>
            </c:txPr>
            <c:dLblPos val="outEnd"/>
            <c:showLegendKey val="0"/>
            <c:showVal val="1"/>
            <c:showBubbleSize val="0"/>
            <c:showCatName val="0"/>
            <c:showSerName val="0"/>
            <c:showPercent val="0"/>
          </c:dLbls>
          <c:cat>
            <c:strRef>
              <c:f>BrossaST!$C$160:$C$183</c:f>
              <c:strCache>
                <c:ptCount val="24"/>
                <c:pt idx="0">
                  <c:v>2006 gener</c:v>
                </c:pt>
                <c:pt idx="1">
                  <c:v>2006 febrer</c:v>
                </c:pt>
                <c:pt idx="2">
                  <c:v>2006 març</c:v>
                </c:pt>
                <c:pt idx="3">
                  <c:v>2006 abril</c:v>
                </c:pt>
                <c:pt idx="4">
                  <c:v>2006 maig</c:v>
                </c:pt>
                <c:pt idx="5">
                  <c:v>2006 juny</c:v>
                </c:pt>
                <c:pt idx="6">
                  <c:v>2006 juliol</c:v>
                </c:pt>
                <c:pt idx="7">
                  <c:v>2006 agost</c:v>
                </c:pt>
                <c:pt idx="8">
                  <c:v>2006 setembre</c:v>
                </c:pt>
                <c:pt idx="9">
                  <c:v>2006 octubre</c:v>
                </c:pt>
                <c:pt idx="10">
                  <c:v>2006 novembre</c:v>
                </c:pt>
                <c:pt idx="11">
                  <c:v>2006 desembre</c:v>
                </c:pt>
                <c:pt idx="12">
                  <c:v>2007 gener</c:v>
                </c:pt>
                <c:pt idx="13">
                  <c:v>2007 febrer</c:v>
                </c:pt>
                <c:pt idx="14">
                  <c:v>2007 març</c:v>
                </c:pt>
                <c:pt idx="15">
                  <c:v>2007 abril</c:v>
                </c:pt>
                <c:pt idx="16">
                  <c:v>2007 maig</c:v>
                </c:pt>
                <c:pt idx="17">
                  <c:v>2007 juny</c:v>
                </c:pt>
                <c:pt idx="18">
                  <c:v>2007 juliol</c:v>
                </c:pt>
                <c:pt idx="19">
                  <c:v>2007 agost</c:v>
                </c:pt>
                <c:pt idx="20">
                  <c:v>2007 setembre</c:v>
                </c:pt>
                <c:pt idx="21">
                  <c:v>2007 octubre</c:v>
                </c:pt>
                <c:pt idx="22">
                  <c:v>2007 novembre</c:v>
                </c:pt>
                <c:pt idx="23">
                  <c:v>2007 desembre</c:v>
                </c:pt>
              </c:strCache>
            </c:strRef>
          </c:cat>
          <c:val>
            <c:numRef>
              <c:f>BrossaST!$F$160:$F$183</c:f>
              <c:numCache>
                <c:ptCount val="24"/>
                <c:pt idx="0">
                  <c:v>43667.74193548387</c:v>
                </c:pt>
                <c:pt idx="1">
                  <c:v>42428.3870967742</c:v>
                </c:pt>
                <c:pt idx="2">
                  <c:v>52111.6129032258</c:v>
                </c:pt>
                <c:pt idx="3">
                  <c:v>64802.58064516129</c:v>
                </c:pt>
                <c:pt idx="4">
                  <c:v>60560.32258064516</c:v>
                </c:pt>
                <c:pt idx="5">
                  <c:v>65113.54838709677</c:v>
                </c:pt>
                <c:pt idx="6">
                  <c:v>76750.32258064517</c:v>
                </c:pt>
                <c:pt idx="7">
                  <c:v>92347.09677419355</c:v>
                </c:pt>
                <c:pt idx="8">
                  <c:v>60762.58064516129</c:v>
                </c:pt>
                <c:pt idx="9">
                  <c:v>54203.87096774193</c:v>
                </c:pt>
                <c:pt idx="10">
                  <c:v>47667.096774193546</c:v>
                </c:pt>
                <c:pt idx="11">
                  <c:v>46461.290322580644</c:v>
                </c:pt>
                <c:pt idx="12">
                  <c:v>47573.54838709677</c:v>
                </c:pt>
                <c:pt idx="13">
                  <c:v>42909.032258064515</c:v>
                </c:pt>
                <c:pt idx="14">
                  <c:v>51214.83870967742</c:v>
                </c:pt>
              </c:numCache>
            </c:numRef>
          </c:val>
        </c:ser>
        <c:axId val="34725744"/>
        <c:axId val="23839857"/>
      </c:barChart>
      <c:catAx>
        <c:axId val="34725744"/>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8"/>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23839857"/>
        <c:crosses val="autoZero"/>
        <c:auto val="1"/>
        <c:lblOffset val="100"/>
        <c:noMultiLvlLbl val="0"/>
      </c:catAx>
      <c:valAx>
        <c:axId val="23839857"/>
        <c:scaling>
          <c:orientation val="minMax"/>
          <c:max val="105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34725744"/>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27"/>
          <c:w val="0.911"/>
          <c:h val="0.823"/>
        </c:manualLayout>
      </c:layout>
      <c:barChart>
        <c:barDir val="col"/>
        <c:grouping val="clustered"/>
        <c:varyColors val="0"/>
        <c:ser>
          <c:idx val="1"/>
          <c:order val="0"/>
          <c:tx>
            <c:strRef>
              <c:f>BrossaST!$K$114:$K$126</c:f>
              <c:strCache>
                <c:ptCount val="1"/>
                <c:pt idx="0">
                  <c:v>1994 1995 1996 1997 1998 1999 2000 2001 2002 2003 2004 2005 2006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numRef>
              <c:f>BrossaST!$K$114:$K$126</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BrossaST!$L$114:$L$126</c:f>
              <c:numCache>
                <c:ptCount val="13"/>
                <c:pt idx="0">
                  <c:v>36645.19452054794</c:v>
                </c:pt>
                <c:pt idx="1">
                  <c:v>38244.24657534246</c:v>
                </c:pt>
                <c:pt idx="2">
                  <c:v>39396.96712328767</c:v>
                </c:pt>
                <c:pt idx="3">
                  <c:v>40672.00821917808</c:v>
                </c:pt>
                <c:pt idx="4">
                  <c:v>41949.81095890411</c:v>
                </c:pt>
                <c:pt idx="5">
                  <c:v>46146.68493150685</c:v>
                </c:pt>
                <c:pt idx="6">
                  <c:v>49623.12328767123</c:v>
                </c:pt>
                <c:pt idx="7">
                  <c:v>49607.624657534245</c:v>
                </c:pt>
                <c:pt idx="8">
                  <c:v>50014.57534246575</c:v>
                </c:pt>
                <c:pt idx="9">
                  <c:v>52873.643835616436</c:v>
                </c:pt>
                <c:pt idx="10">
                  <c:v>55756.438356164384</c:v>
                </c:pt>
                <c:pt idx="11">
                  <c:v>57029.3698630137</c:v>
                </c:pt>
                <c:pt idx="12">
                  <c:v>60036.08219178082</c:v>
                </c:pt>
              </c:numCache>
            </c:numRef>
          </c:val>
        </c:ser>
        <c:axId val="27302306"/>
        <c:axId val="62744579"/>
      </c:barChart>
      <c:catAx>
        <c:axId val="27302306"/>
        <c:scaling>
          <c:orientation val="minMax"/>
        </c:scaling>
        <c:axPos val="b"/>
        <c:delete val="0"/>
        <c:numFmt formatCode="General" sourceLinked="1"/>
        <c:majorTickMark val="out"/>
        <c:minorTickMark val="none"/>
        <c:tickLblPos val="nextTo"/>
        <c:txPr>
          <a:bodyPr/>
          <a:lstStyle/>
          <a:p>
            <a:pPr>
              <a:defRPr lang="en-US" cap="none" sz="850" b="0" i="0" u="none" baseline="0"/>
            </a:pPr>
          </a:p>
        </c:txPr>
        <c:crossAx val="62744579"/>
        <c:crosses val="autoZero"/>
        <c:auto val="1"/>
        <c:lblOffset val="100"/>
        <c:noMultiLvlLbl val="0"/>
      </c:catAx>
      <c:valAx>
        <c:axId val="62744579"/>
        <c:scaling>
          <c:orientation val="minMax"/>
          <c:min val="0"/>
        </c:scaling>
        <c:axPos val="l"/>
        <c:delete val="0"/>
        <c:numFmt formatCode="General" sourceLinked="1"/>
        <c:majorTickMark val="out"/>
        <c:minorTickMark val="none"/>
        <c:tickLblPos val="nextTo"/>
        <c:txPr>
          <a:bodyPr/>
          <a:lstStyle/>
          <a:p>
            <a:pPr>
              <a:defRPr lang="en-US" cap="none" sz="850" b="0" i="0" u="none" baseline="0"/>
            </a:pPr>
          </a:p>
        </c:txPr>
        <c:crossAx val="273023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7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3"/>
  </sheetViews>
  <pageMargins left="0.75" right="0.75" top="1" bottom="1" header="0" footer="0"/>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73"/>
  </sheetViews>
  <pageMargins left="0.75" right="0.75" top="1" bottom="1" header="0" footer="0"/>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0.3705</cdr:x>
      <cdr:y>0.0735</cdr:y>
    </cdr:from>
    <cdr:to>
      <cdr:x>0.70925</cdr:x>
      <cdr:y>0.137</cdr:y>
    </cdr:to>
    <cdr:sp>
      <cdr:nvSpPr>
        <cdr:cNvPr id="1" name="TextBox 1"/>
        <cdr:cNvSpPr txBox="1">
          <a:spLocks noChangeArrowheads="1"/>
        </cdr:cNvSpPr>
      </cdr:nvSpPr>
      <cdr:spPr>
        <a:xfrm>
          <a:off x="3724275" y="533400"/>
          <a:ext cx="3409950" cy="466725"/>
        </a:xfrm>
        <a:prstGeom prst="rect">
          <a:avLst/>
        </a:prstGeom>
        <a:noFill/>
        <a:ln w="9525" cmpd="sng">
          <a:noFill/>
        </a:ln>
      </cdr:spPr>
      <cdr:txBody>
        <a:bodyPr vertOverflow="clip" wrap="square"/>
        <a:p>
          <a:pPr algn="ctr">
            <a:defRPr/>
          </a:pPr>
          <a:r>
            <a:rPr lang="en-US" cap="none" sz="1000" b="1" i="0" u="none" baseline="0"/>
            <a:t>Mitjana anual de població de fet per dia
(1994 - 2006)</a:t>
          </a:r>
        </a:p>
      </cdr:txBody>
    </cdr:sp>
  </cdr:relSizeAnchor>
  <cdr:relSizeAnchor xmlns:cdr="http://schemas.openxmlformats.org/drawingml/2006/chartDrawing">
    <cdr:from>
      <cdr:x>0.0425</cdr:x>
      <cdr:y>0.0765</cdr:y>
    </cdr:from>
    <cdr:to>
      <cdr:x>0.119</cdr:x>
      <cdr:y>0.117</cdr:y>
    </cdr:to>
    <cdr:sp>
      <cdr:nvSpPr>
        <cdr:cNvPr id="2" name="TextBox 2"/>
        <cdr:cNvSpPr txBox="1">
          <a:spLocks noChangeArrowheads="1"/>
        </cdr:cNvSpPr>
      </cdr:nvSpPr>
      <cdr:spPr>
        <a:xfrm>
          <a:off x="419100" y="552450"/>
          <a:ext cx="771525" cy="295275"/>
        </a:xfrm>
        <a:prstGeom prst="rect">
          <a:avLst/>
        </a:prstGeom>
        <a:noFill/>
        <a:ln w="9525" cmpd="sng">
          <a:noFill/>
        </a:ln>
      </cdr:spPr>
      <cdr:txBody>
        <a:bodyPr vertOverflow="clip" wrap="square"/>
        <a:p>
          <a:pPr algn="ctr">
            <a:defRPr/>
          </a:pPr>
          <a:r>
            <a:rPr lang="en-US" cap="none" sz="1000" b="1" i="0" u="none" baseline="0"/>
            <a:t>població</a:t>
          </a:r>
        </a:p>
      </cdr:txBody>
    </cdr:sp>
  </cdr:relSizeAnchor>
  <cdr:relSizeAnchor xmlns:cdr="http://schemas.openxmlformats.org/drawingml/2006/chartDrawing">
    <cdr:from>
      <cdr:x>0.02025</cdr:x>
      <cdr:y>0.92325</cdr:y>
    </cdr:from>
    <cdr:to>
      <cdr:x>0.084</cdr:x>
      <cdr:y>0.962</cdr:y>
    </cdr:to>
    <cdr:sp>
      <cdr:nvSpPr>
        <cdr:cNvPr id="3" name="TextBox 3"/>
        <cdr:cNvSpPr txBox="1">
          <a:spLocks noChangeArrowheads="1"/>
        </cdr:cNvSpPr>
      </cdr:nvSpPr>
      <cdr:spPr>
        <a:xfrm>
          <a:off x="200025" y="6734175"/>
          <a:ext cx="638175" cy="285750"/>
        </a:xfrm>
        <a:prstGeom prst="rect">
          <a:avLst/>
        </a:prstGeom>
        <a:noFill/>
        <a:ln w="9525" cmpd="sng">
          <a:noFill/>
        </a:ln>
      </cdr:spPr>
      <cdr:txBody>
        <a:bodyPr vertOverflow="clip" wrap="square"/>
        <a:p>
          <a:pPr algn="ctr">
            <a:defRPr/>
          </a:pPr>
          <a:r>
            <a:rPr lang="en-US" cap="none" sz="1000" b="1" i="0" u="none" baseline="0"/>
            <a:t>anys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5"/>
  <sheetViews>
    <sheetView tabSelected="1" workbookViewId="0" topLeftCell="A168">
      <selection activeCell="J177" sqref="J177"/>
    </sheetView>
  </sheetViews>
  <sheetFormatPr defaultColWidth="11.421875" defaultRowHeight="12.75"/>
  <cols>
    <col min="1" max="1" width="7.7109375" style="0" customWidth="1"/>
    <col min="2" max="2" width="8.421875" style="1" customWidth="1"/>
    <col min="3" max="3" width="15.421875" style="1" customWidth="1"/>
    <col min="4" max="4" width="11.28125" style="4" customWidth="1"/>
    <col min="5" max="5" width="13.57421875" style="5" customWidth="1"/>
    <col min="6" max="6" width="25.28125" style="5" customWidth="1"/>
    <col min="7" max="7" width="25.421875" style="5" customWidth="1"/>
    <col min="8" max="8" width="4.421875" style="0" customWidth="1"/>
    <col min="9" max="9" width="9.140625" style="42" customWidth="1"/>
    <col min="10" max="10" width="12.7109375" style="42" customWidth="1"/>
    <col min="11" max="11" width="12.421875" style="42" customWidth="1"/>
    <col min="12" max="12" width="11.7109375" style="42" customWidth="1"/>
    <col min="13" max="13" width="18.28125" style="42" customWidth="1"/>
    <col min="14" max="14" width="31.57421875" style="42" customWidth="1"/>
    <col min="15" max="15" width="10.57421875" style="42" customWidth="1"/>
    <col min="16" max="16" width="18.00390625" style="42" customWidth="1"/>
    <col min="17" max="19" width="9.140625" style="0" customWidth="1"/>
    <col min="20" max="20" width="21.7109375" style="0" customWidth="1"/>
    <col min="21" max="21" width="17.7109375" style="0" customWidth="1"/>
    <col min="22" max="22" width="25.7109375" style="0" customWidth="1"/>
    <col min="23" max="16384" width="9.140625" style="0" customWidth="1"/>
  </cols>
  <sheetData>
    <row r="1" spans="2:13" ht="18">
      <c r="B1" s="65" t="s">
        <v>152</v>
      </c>
      <c r="C1" s="65"/>
      <c r="D1" s="65"/>
      <c r="E1" s="65"/>
      <c r="F1" s="65"/>
      <c r="G1" s="65"/>
      <c r="H1" s="45"/>
      <c r="I1" s="76"/>
      <c r="J1" s="76"/>
      <c r="K1" s="77"/>
      <c r="L1" s="77"/>
      <c r="M1" s="54"/>
    </row>
    <row r="2" spans="2:13" ht="12.75">
      <c r="B2" s="68" t="s">
        <v>1</v>
      </c>
      <c r="C2" s="68"/>
      <c r="D2" s="8"/>
      <c r="E2" s="11"/>
      <c r="F2" s="11"/>
      <c r="G2" s="11"/>
      <c r="H2" s="3"/>
      <c r="I2" s="52"/>
      <c r="J2" s="52"/>
      <c r="K2" s="54"/>
      <c r="L2" s="54"/>
      <c r="M2" s="54"/>
    </row>
    <row r="3" spans="2:13" ht="12.75">
      <c r="B3" s="69" t="s">
        <v>2</v>
      </c>
      <c r="C3" s="69"/>
      <c r="D3" s="69"/>
      <c r="E3" s="69"/>
      <c r="F3" s="69"/>
      <c r="G3" s="36"/>
      <c r="H3" s="36"/>
      <c r="I3" s="78"/>
      <c r="J3" s="78"/>
      <c r="K3" s="78"/>
      <c r="L3" s="54"/>
      <c r="M3" s="54"/>
    </row>
    <row r="4" spans="2:13" ht="12.75">
      <c r="B4" s="67" t="s">
        <v>0</v>
      </c>
      <c r="C4" s="67"/>
      <c r="D4" s="67"/>
      <c r="E4" s="11"/>
      <c r="F4" s="11"/>
      <c r="G4" s="11"/>
      <c r="H4" s="3"/>
      <c r="I4" s="52"/>
      <c r="J4" s="52"/>
      <c r="K4" s="54"/>
      <c r="L4" s="54"/>
      <c r="M4" s="54"/>
    </row>
    <row r="5" spans="2:13" ht="12.75">
      <c r="B5" s="14"/>
      <c r="C5" s="14"/>
      <c r="D5" s="14"/>
      <c r="E5" s="11"/>
      <c r="F5" s="11"/>
      <c r="G5" s="11"/>
      <c r="H5" s="12"/>
      <c r="I5" s="43"/>
      <c r="J5" s="43"/>
      <c r="K5" s="79"/>
      <c r="L5" s="79"/>
      <c r="M5" s="79"/>
    </row>
    <row r="6" spans="2:13" ht="12.75">
      <c r="B6" s="15" t="s">
        <v>151</v>
      </c>
      <c r="C6" s="16"/>
      <c r="D6" s="8"/>
      <c r="E6" s="11"/>
      <c r="F6" s="11"/>
      <c r="G6" s="11"/>
      <c r="H6" s="12"/>
      <c r="I6" s="43"/>
      <c r="J6" s="43"/>
      <c r="K6" s="79"/>
      <c r="L6" s="79"/>
      <c r="M6" s="79"/>
    </row>
    <row r="7" spans="2:13" ht="13.5" thickBot="1">
      <c r="B7" s="10"/>
      <c r="C7" s="10"/>
      <c r="D7" s="8"/>
      <c r="E7" s="11"/>
      <c r="F7" s="11"/>
      <c r="G7" s="11"/>
      <c r="H7" s="12"/>
      <c r="I7" s="43"/>
      <c r="J7" s="43"/>
      <c r="K7" s="79"/>
      <c r="L7" s="79"/>
      <c r="M7" s="79"/>
    </row>
    <row r="8" spans="2:14" ht="12.75">
      <c r="B8" s="17"/>
      <c r="C8" s="35"/>
      <c r="D8" s="66" t="s">
        <v>3</v>
      </c>
      <c r="E8" s="66"/>
      <c r="F8" s="40" t="s">
        <v>154</v>
      </c>
      <c r="G8" s="41" t="s">
        <v>155</v>
      </c>
      <c r="H8" s="12"/>
      <c r="I8" s="54"/>
      <c r="J8" s="54"/>
      <c r="K8" s="79"/>
      <c r="L8" s="80"/>
      <c r="M8" s="80"/>
      <c r="N8" s="58"/>
    </row>
    <row r="9" spans="2:14" ht="13.5" thickBot="1">
      <c r="B9" s="17"/>
      <c r="C9" s="37" t="s">
        <v>9</v>
      </c>
      <c r="D9" s="38" t="s">
        <v>4</v>
      </c>
      <c r="E9" s="38" t="s">
        <v>5</v>
      </c>
      <c r="F9" s="38" t="s">
        <v>153</v>
      </c>
      <c r="G9" s="39" t="s">
        <v>153</v>
      </c>
      <c r="H9" s="12"/>
      <c r="I9" s="54"/>
      <c r="J9" s="54"/>
      <c r="K9" s="79"/>
      <c r="L9" s="81"/>
      <c r="M9" s="82"/>
      <c r="N9" s="60"/>
    </row>
    <row r="10" spans="2:14" ht="12.75">
      <c r="B10" s="18"/>
      <c r="C10" s="46"/>
      <c r="D10" s="47"/>
      <c r="E10" s="47"/>
      <c r="F10" s="47"/>
      <c r="G10" s="48"/>
      <c r="H10" s="12"/>
      <c r="I10" s="54"/>
      <c r="J10" s="54"/>
      <c r="K10" s="79"/>
      <c r="L10" s="81"/>
      <c r="M10" s="82"/>
      <c r="N10" s="60"/>
    </row>
    <row r="11" spans="2:14" ht="12.75">
      <c r="B11" s="19">
        <v>1932</v>
      </c>
      <c r="C11" s="17"/>
      <c r="D11" s="20"/>
      <c r="E11" s="27">
        <v>44080</v>
      </c>
      <c r="F11" s="27"/>
      <c r="G11" s="21">
        <f>(E11/365)</f>
        <v>120.76712328767124</v>
      </c>
      <c r="H11" s="12"/>
      <c r="I11" s="54"/>
      <c r="J11" s="54"/>
      <c r="K11" s="79"/>
      <c r="L11" s="81"/>
      <c r="M11" s="82"/>
      <c r="N11" s="60"/>
    </row>
    <row r="12" spans="2:14" ht="12.75">
      <c r="B12" s="19">
        <v>1943</v>
      </c>
      <c r="C12" s="17"/>
      <c r="D12" s="20"/>
      <c r="E12" s="27">
        <v>86200</v>
      </c>
      <c r="F12" s="27"/>
      <c r="G12" s="21">
        <f>(E12/365)</f>
        <v>236.16438356164383</v>
      </c>
      <c r="H12" s="12"/>
      <c r="I12" s="54"/>
      <c r="J12" s="54"/>
      <c r="K12" s="79"/>
      <c r="L12" s="81"/>
      <c r="M12" s="82"/>
      <c r="N12" s="60"/>
    </row>
    <row r="13" spans="2:14" ht="12.75">
      <c r="B13" s="19">
        <v>1953</v>
      </c>
      <c r="C13" s="17"/>
      <c r="D13" s="20"/>
      <c r="E13" s="27">
        <v>70080</v>
      </c>
      <c r="F13" s="27"/>
      <c r="G13" s="21">
        <f>(E13/365)</f>
        <v>192</v>
      </c>
      <c r="H13" s="12"/>
      <c r="I13" s="54"/>
      <c r="J13" s="54"/>
      <c r="K13" s="79"/>
      <c r="L13" s="81"/>
      <c r="M13" s="82"/>
      <c r="N13" s="60"/>
    </row>
    <row r="14" spans="2:14" ht="12.75">
      <c r="B14" s="19">
        <v>1986</v>
      </c>
      <c r="C14" s="17"/>
      <c r="D14" s="20"/>
      <c r="E14" s="27">
        <v>154011</v>
      </c>
      <c r="F14" s="27"/>
      <c r="G14" s="21">
        <f>(E14/365)</f>
        <v>421.94794520547947</v>
      </c>
      <c r="H14" s="12"/>
      <c r="I14" s="54"/>
      <c r="J14" s="54"/>
      <c r="K14" s="79"/>
      <c r="L14" s="81"/>
      <c r="M14" s="82"/>
      <c r="N14" s="60"/>
    </row>
    <row r="15" spans="2:14" ht="12.75">
      <c r="B15" s="19">
        <v>1991</v>
      </c>
      <c r="C15" s="17"/>
      <c r="D15" s="20"/>
      <c r="E15" s="28">
        <v>197195</v>
      </c>
      <c r="F15" s="28"/>
      <c r="G15" s="21">
        <f>(E15/365)</f>
        <v>540.2602739726027</v>
      </c>
      <c r="H15" s="12"/>
      <c r="I15" s="54"/>
      <c r="J15" s="54"/>
      <c r="K15" s="79"/>
      <c r="L15" s="83" t="s">
        <v>6</v>
      </c>
      <c r="M15" s="51">
        <v>24346.225806451614</v>
      </c>
      <c r="N15" s="60"/>
    </row>
    <row r="16" spans="2:14" ht="12.75">
      <c r="B16" s="22"/>
      <c r="C16" s="23" t="s">
        <v>6</v>
      </c>
      <c r="D16" s="24">
        <v>754733</v>
      </c>
      <c r="E16" s="29"/>
      <c r="F16" s="29">
        <f>(D16/31)</f>
        <v>24346.225806451614</v>
      </c>
      <c r="G16" s="21"/>
      <c r="H16" s="12"/>
      <c r="I16" s="54"/>
      <c r="J16" s="54"/>
      <c r="K16" s="54"/>
      <c r="L16" s="83" t="s">
        <v>7</v>
      </c>
      <c r="M16" s="51">
        <v>24938.64285714286</v>
      </c>
      <c r="N16" s="60"/>
    </row>
    <row r="17" spans="2:14" ht="12.75">
      <c r="B17" s="22"/>
      <c r="C17" s="23" t="s">
        <v>7</v>
      </c>
      <c r="D17" s="24">
        <v>698282</v>
      </c>
      <c r="E17" s="30"/>
      <c r="F17" s="29">
        <f>(D17/28)</f>
        <v>24938.64285714286</v>
      </c>
      <c r="G17" s="21"/>
      <c r="H17" s="12"/>
      <c r="I17" s="54"/>
      <c r="J17" s="54"/>
      <c r="K17" s="54"/>
      <c r="L17" s="83" t="s">
        <v>8</v>
      </c>
      <c r="M17" s="51">
        <v>31495.870967741936</v>
      </c>
      <c r="N17" s="60"/>
    </row>
    <row r="18" spans="2:14" ht="12.75">
      <c r="B18" s="22"/>
      <c r="C18" s="23" t="s">
        <v>8</v>
      </c>
      <c r="D18" s="24">
        <v>976372</v>
      </c>
      <c r="E18" s="30"/>
      <c r="F18" s="29">
        <f aca="true" t="shared" si="0" ref="F18:F80">(D18/31)</f>
        <v>31495.870967741936</v>
      </c>
      <c r="G18" s="21"/>
      <c r="H18" s="12"/>
      <c r="I18" s="54"/>
      <c r="J18" s="54"/>
      <c r="K18" s="54"/>
      <c r="L18" s="83" t="s">
        <v>10</v>
      </c>
      <c r="M18" s="51">
        <v>35406.066666666666</v>
      </c>
      <c r="N18" s="60"/>
    </row>
    <row r="19" spans="2:14" ht="12.75">
      <c r="B19" s="22"/>
      <c r="C19" s="23" t="s">
        <v>10</v>
      </c>
      <c r="D19" s="24">
        <v>1062182</v>
      </c>
      <c r="E19" s="30"/>
      <c r="F19" s="29">
        <f>(D19/30)</f>
        <v>35406.066666666666</v>
      </c>
      <c r="G19" s="21"/>
      <c r="H19" s="12"/>
      <c r="I19" s="54"/>
      <c r="J19" s="54"/>
      <c r="K19" s="54"/>
      <c r="L19" s="83" t="s">
        <v>11</v>
      </c>
      <c r="M19" s="51">
        <v>35440.8064516129</v>
      </c>
      <c r="N19" s="60"/>
    </row>
    <row r="20" spans="2:14" ht="12.75">
      <c r="B20" s="22"/>
      <c r="C20" s="23" t="s">
        <v>11</v>
      </c>
      <c r="D20" s="24">
        <v>1098665</v>
      </c>
      <c r="E20" s="30"/>
      <c r="F20" s="29">
        <f t="shared" si="0"/>
        <v>35440.8064516129</v>
      </c>
      <c r="G20" s="21"/>
      <c r="H20" s="12"/>
      <c r="I20" s="44"/>
      <c r="J20" s="54"/>
      <c r="K20" s="54"/>
      <c r="L20" s="83" t="s">
        <v>12</v>
      </c>
      <c r="M20" s="51">
        <v>40205.333333333336</v>
      </c>
      <c r="N20" s="60"/>
    </row>
    <row r="21" spans="2:14" ht="12.75">
      <c r="B21" s="22"/>
      <c r="C21" s="23" t="s">
        <v>12</v>
      </c>
      <c r="D21" s="24">
        <v>1206160</v>
      </c>
      <c r="E21" s="30"/>
      <c r="F21" s="29">
        <f>(D21/30)</f>
        <v>40205.333333333336</v>
      </c>
      <c r="G21" s="21"/>
      <c r="H21" s="12"/>
      <c r="I21" s="44"/>
      <c r="J21" s="54"/>
      <c r="K21" s="54"/>
      <c r="L21" s="83" t="s">
        <v>13</v>
      </c>
      <c r="M21" s="51">
        <v>55972.25806451613</v>
      </c>
      <c r="N21" s="60"/>
    </row>
    <row r="22" spans="2:14" ht="12.75">
      <c r="B22" s="22"/>
      <c r="C22" s="23" t="s">
        <v>13</v>
      </c>
      <c r="D22" s="24">
        <v>1735140</v>
      </c>
      <c r="E22" s="30"/>
      <c r="F22" s="29">
        <f t="shared" si="0"/>
        <v>55972.25806451613</v>
      </c>
      <c r="G22" s="21"/>
      <c r="H22" s="12"/>
      <c r="I22" s="44"/>
      <c r="J22" s="54"/>
      <c r="K22" s="54"/>
      <c r="L22" s="83" t="s">
        <v>14</v>
      </c>
      <c r="M22" s="51">
        <v>69270.32258064517</v>
      </c>
      <c r="N22" s="60"/>
    </row>
    <row r="23" spans="2:14" ht="12.75">
      <c r="B23" s="22"/>
      <c r="C23" s="23" t="s">
        <v>14</v>
      </c>
      <c r="D23" s="24">
        <v>2147380</v>
      </c>
      <c r="E23" s="30"/>
      <c r="F23" s="29">
        <f t="shared" si="0"/>
        <v>69270.32258064517</v>
      </c>
      <c r="G23" s="21"/>
      <c r="H23" s="12"/>
      <c r="I23" s="44"/>
      <c r="J23" s="54"/>
      <c r="K23" s="54"/>
      <c r="L23" s="83" t="s">
        <v>15</v>
      </c>
      <c r="M23" s="51">
        <v>40172.53333333333</v>
      </c>
      <c r="N23" s="60"/>
    </row>
    <row r="24" spans="2:14" ht="12.75">
      <c r="B24" s="22"/>
      <c r="C24" s="23" t="s">
        <v>15</v>
      </c>
      <c r="D24" s="24">
        <v>1205176</v>
      </c>
      <c r="E24" s="30"/>
      <c r="F24" s="29">
        <f>(D24/30)</f>
        <v>40172.53333333333</v>
      </c>
      <c r="G24" s="21"/>
      <c r="H24" s="12"/>
      <c r="I24" s="44"/>
      <c r="J24" s="54"/>
      <c r="K24" s="54"/>
      <c r="L24" s="83" t="s">
        <v>16</v>
      </c>
      <c r="M24" s="51">
        <v>28904.83870967742</v>
      </c>
      <c r="N24" s="60"/>
    </row>
    <row r="25" spans="2:14" ht="12.75">
      <c r="B25" s="22"/>
      <c r="C25" s="23" t="s">
        <v>16</v>
      </c>
      <c r="D25" s="24">
        <v>896050</v>
      </c>
      <c r="E25" s="30"/>
      <c r="F25" s="29">
        <f t="shared" si="0"/>
        <v>28904.83870967742</v>
      </c>
      <c r="G25" s="21"/>
      <c r="H25" s="12"/>
      <c r="I25" s="44"/>
      <c r="J25" s="54"/>
      <c r="K25" s="54"/>
      <c r="L25" s="83" t="s">
        <v>17</v>
      </c>
      <c r="M25" s="51">
        <v>26349.666666666668</v>
      </c>
      <c r="N25" s="60"/>
    </row>
    <row r="26" spans="2:14" ht="12.75">
      <c r="B26" s="22"/>
      <c r="C26" s="23" t="s">
        <v>17</v>
      </c>
      <c r="D26" s="24">
        <v>790490</v>
      </c>
      <c r="E26" s="30"/>
      <c r="F26" s="29">
        <f>(D26/30)</f>
        <v>26349.666666666668</v>
      </c>
      <c r="G26" s="21"/>
      <c r="H26" s="12"/>
      <c r="I26" s="44"/>
      <c r="J26" s="54"/>
      <c r="K26" s="54"/>
      <c r="L26" s="83" t="s">
        <v>18</v>
      </c>
      <c r="M26" s="51">
        <v>25963.41935483871</v>
      </c>
      <c r="N26" s="60"/>
    </row>
    <row r="27" spans="2:14" ht="12.75">
      <c r="B27" s="19">
        <v>1994</v>
      </c>
      <c r="C27" s="23" t="s">
        <v>18</v>
      </c>
      <c r="D27" s="24">
        <v>804866</v>
      </c>
      <c r="E27" s="27">
        <f>SUM(D16:D27)</f>
        <v>13375496</v>
      </c>
      <c r="F27" s="29">
        <f t="shared" si="0"/>
        <v>25963.41935483871</v>
      </c>
      <c r="G27" s="21">
        <f>(E27/365)</f>
        <v>36645.19452054794</v>
      </c>
      <c r="H27" s="12"/>
      <c r="I27" s="44"/>
      <c r="J27" s="54"/>
      <c r="K27" s="54"/>
      <c r="L27" s="84" t="s">
        <v>19</v>
      </c>
      <c r="M27" s="51">
        <v>25060.322580645163</v>
      </c>
      <c r="N27" s="60"/>
    </row>
    <row r="28" spans="2:14" ht="12.75">
      <c r="B28" s="22"/>
      <c r="C28" s="25" t="s">
        <v>19</v>
      </c>
      <c r="D28" s="24">
        <v>776870</v>
      </c>
      <c r="E28" s="29"/>
      <c r="F28" s="29">
        <f t="shared" si="0"/>
        <v>25060.322580645163</v>
      </c>
      <c r="G28" s="21"/>
      <c r="H28" s="12"/>
      <c r="I28" s="44"/>
      <c r="J28" s="54"/>
      <c r="K28" s="54"/>
      <c r="L28" s="84" t="s">
        <v>20</v>
      </c>
      <c r="M28" s="51">
        <v>25622.85714285714</v>
      </c>
      <c r="N28" s="60"/>
    </row>
    <row r="29" spans="2:14" ht="12.75">
      <c r="B29" s="22"/>
      <c r="C29" s="25" t="s">
        <v>20</v>
      </c>
      <c r="D29" s="24">
        <v>717440</v>
      </c>
      <c r="E29" s="30"/>
      <c r="F29" s="29">
        <f>(D29/28)</f>
        <v>25622.85714285714</v>
      </c>
      <c r="G29" s="21"/>
      <c r="H29" s="12"/>
      <c r="I29" s="44"/>
      <c r="J29" s="54"/>
      <c r="K29" s="54"/>
      <c r="L29" s="84" t="s">
        <v>21</v>
      </c>
      <c r="M29" s="51">
        <v>26549.354838709678</v>
      </c>
      <c r="N29" s="60"/>
    </row>
    <row r="30" spans="2:14" ht="12.75">
      <c r="B30" s="22"/>
      <c r="C30" s="25" t="s">
        <v>21</v>
      </c>
      <c r="D30" s="24">
        <v>823030</v>
      </c>
      <c r="E30" s="30"/>
      <c r="F30" s="29">
        <f t="shared" si="0"/>
        <v>26549.354838709678</v>
      </c>
      <c r="G30" s="21"/>
      <c r="H30" s="12"/>
      <c r="I30" s="44"/>
      <c r="J30" s="54"/>
      <c r="K30" s="54"/>
      <c r="L30" s="84" t="s">
        <v>22</v>
      </c>
      <c r="M30" s="51">
        <v>39285.333333333336</v>
      </c>
      <c r="N30" s="60"/>
    </row>
    <row r="31" spans="2:14" ht="12.75">
      <c r="B31" s="22"/>
      <c r="C31" s="25" t="s">
        <v>22</v>
      </c>
      <c r="D31" s="24">
        <v>1178560</v>
      </c>
      <c r="E31" s="30"/>
      <c r="F31" s="29">
        <f>(D31/30)</f>
        <v>39285.333333333336</v>
      </c>
      <c r="G31" s="21"/>
      <c r="H31" s="3"/>
      <c r="I31" s="52"/>
      <c r="J31" s="54"/>
      <c r="K31" s="54"/>
      <c r="L31" s="84" t="s">
        <v>23</v>
      </c>
      <c r="M31" s="51">
        <v>33434.1935483871</v>
      </c>
      <c r="N31" s="60"/>
    </row>
    <row r="32" spans="2:14" ht="12.75">
      <c r="B32" s="22"/>
      <c r="C32" s="25" t="s">
        <v>23</v>
      </c>
      <c r="D32" s="24">
        <v>1036460</v>
      </c>
      <c r="E32" s="30"/>
      <c r="F32" s="29">
        <f t="shared" si="0"/>
        <v>33434.1935483871</v>
      </c>
      <c r="G32" s="21"/>
      <c r="H32" s="3"/>
      <c r="I32" s="52"/>
      <c r="J32" s="54"/>
      <c r="K32" s="54"/>
      <c r="L32" s="84" t="s">
        <v>24</v>
      </c>
      <c r="M32" s="51">
        <v>39931.666666666664</v>
      </c>
      <c r="N32" s="60"/>
    </row>
    <row r="33" spans="2:14" ht="12.75">
      <c r="B33" s="22"/>
      <c r="C33" s="25" t="s">
        <v>24</v>
      </c>
      <c r="D33" s="24">
        <v>1197950</v>
      </c>
      <c r="E33" s="30"/>
      <c r="F33" s="29">
        <f>(D33/30)</f>
        <v>39931.666666666664</v>
      </c>
      <c r="G33" s="21"/>
      <c r="H33" s="3"/>
      <c r="I33" s="52"/>
      <c r="J33" s="54"/>
      <c r="K33" s="54"/>
      <c r="L33" s="84" t="s">
        <v>25</v>
      </c>
      <c r="M33" s="51">
        <v>57197.41935483871</v>
      </c>
      <c r="N33" s="60"/>
    </row>
    <row r="34" spans="2:14" ht="12.75">
      <c r="B34" s="22"/>
      <c r="C34" s="25" t="s">
        <v>25</v>
      </c>
      <c r="D34" s="24">
        <v>1773120</v>
      </c>
      <c r="E34" s="30"/>
      <c r="F34" s="29">
        <f t="shared" si="0"/>
        <v>57197.41935483871</v>
      </c>
      <c r="G34" s="21"/>
      <c r="H34" s="3"/>
      <c r="I34" s="52"/>
      <c r="J34" s="54"/>
      <c r="K34" s="54"/>
      <c r="L34" s="84" t="s">
        <v>26</v>
      </c>
      <c r="M34" s="51">
        <v>77154.25806451614</v>
      </c>
      <c r="N34" s="60"/>
    </row>
    <row r="35" spans="2:14" ht="12.75">
      <c r="B35" s="22"/>
      <c r="C35" s="25" t="s">
        <v>26</v>
      </c>
      <c r="D35" s="24">
        <v>2391782</v>
      </c>
      <c r="E35" s="30"/>
      <c r="F35" s="29">
        <f t="shared" si="0"/>
        <v>77154.25806451614</v>
      </c>
      <c r="G35" s="21"/>
      <c r="H35" s="3"/>
      <c r="I35" s="52"/>
      <c r="J35" s="54"/>
      <c r="K35" s="54"/>
      <c r="L35" s="84" t="s">
        <v>27</v>
      </c>
      <c r="M35" s="51">
        <v>43974.36666666667</v>
      </c>
      <c r="N35" s="60"/>
    </row>
    <row r="36" spans="2:14" ht="12.75">
      <c r="B36" s="22"/>
      <c r="C36" s="25" t="s">
        <v>27</v>
      </c>
      <c r="D36" s="24">
        <v>1319231</v>
      </c>
      <c r="E36" s="30"/>
      <c r="F36" s="29">
        <f>(D36/30)</f>
        <v>43974.36666666667</v>
      </c>
      <c r="G36" s="21"/>
      <c r="H36" s="3"/>
      <c r="I36" s="52"/>
      <c r="J36" s="54"/>
      <c r="K36" s="54"/>
      <c r="L36" s="84" t="s">
        <v>28</v>
      </c>
      <c r="M36" s="51">
        <v>33633.12903225807</v>
      </c>
      <c r="N36" s="60"/>
    </row>
    <row r="37" spans="2:14" ht="12.75">
      <c r="B37" s="22"/>
      <c r="C37" s="25" t="s">
        <v>28</v>
      </c>
      <c r="D37" s="24">
        <v>1042627</v>
      </c>
      <c r="E37" s="30"/>
      <c r="F37" s="29">
        <f t="shared" si="0"/>
        <v>33633.12903225807</v>
      </c>
      <c r="G37" s="21"/>
      <c r="H37" s="3"/>
      <c r="I37" s="52"/>
      <c r="J37" s="54"/>
      <c r="K37" s="54"/>
      <c r="L37" s="84" t="s">
        <v>29</v>
      </c>
      <c r="M37" s="51">
        <v>28514.333333333332</v>
      </c>
      <c r="N37" s="60"/>
    </row>
    <row r="38" spans="2:14" ht="12.75">
      <c r="B38" s="22"/>
      <c r="C38" s="25" t="s">
        <v>29</v>
      </c>
      <c r="D38" s="24">
        <v>855430</v>
      </c>
      <c r="E38" s="30"/>
      <c r="F38" s="29">
        <f>(D38/30)</f>
        <v>28514.333333333332</v>
      </c>
      <c r="G38" s="21"/>
      <c r="H38" s="3"/>
      <c r="I38" s="52"/>
      <c r="J38" s="54"/>
      <c r="K38" s="54"/>
      <c r="L38" s="84" t="s">
        <v>30</v>
      </c>
      <c r="M38" s="51">
        <v>27311.290322580644</v>
      </c>
      <c r="N38" s="60"/>
    </row>
    <row r="39" spans="2:14" ht="12.75">
      <c r="B39" s="19">
        <v>1995</v>
      </c>
      <c r="C39" s="25" t="s">
        <v>30</v>
      </c>
      <c r="D39" s="24">
        <v>846650</v>
      </c>
      <c r="E39" s="27">
        <f>SUM(D28:D39)</f>
        <v>13959150</v>
      </c>
      <c r="F39" s="29">
        <f t="shared" si="0"/>
        <v>27311.290322580644</v>
      </c>
      <c r="G39" s="21">
        <f>(E39/365)</f>
        <v>38244.24657534246</v>
      </c>
      <c r="H39" s="3"/>
      <c r="I39" s="52"/>
      <c r="J39" s="54"/>
      <c r="K39" s="54"/>
      <c r="L39" s="84" t="s">
        <v>31</v>
      </c>
      <c r="M39" s="51">
        <v>27680.322580645163</v>
      </c>
      <c r="N39" s="60"/>
    </row>
    <row r="40" spans="2:14" ht="12.75">
      <c r="B40" s="22"/>
      <c r="C40" s="25" t="s">
        <v>31</v>
      </c>
      <c r="D40" s="24">
        <v>858090</v>
      </c>
      <c r="E40" s="29"/>
      <c r="F40" s="29">
        <f t="shared" si="0"/>
        <v>27680.322580645163</v>
      </c>
      <c r="G40" s="21"/>
      <c r="H40" s="3"/>
      <c r="I40" s="52"/>
      <c r="J40" s="54"/>
      <c r="K40" s="54"/>
      <c r="L40" s="84" t="s">
        <v>32</v>
      </c>
      <c r="M40" s="51">
        <v>28341.071428571428</v>
      </c>
      <c r="N40" s="60"/>
    </row>
    <row r="41" spans="2:14" ht="12.75">
      <c r="B41" s="22"/>
      <c r="C41" s="25" t="s">
        <v>32</v>
      </c>
      <c r="D41" s="24">
        <v>793550</v>
      </c>
      <c r="E41" s="30"/>
      <c r="F41" s="29">
        <f>(D41/28)</f>
        <v>28341.071428571428</v>
      </c>
      <c r="G41" s="21"/>
      <c r="H41" s="3"/>
      <c r="I41" s="52"/>
      <c r="J41" s="54"/>
      <c r="K41" s="54"/>
      <c r="L41" s="84" t="s">
        <v>33</v>
      </c>
      <c r="M41" s="51">
        <v>29570.322580645163</v>
      </c>
      <c r="N41" s="60"/>
    </row>
    <row r="42" spans="2:14" ht="12.75">
      <c r="B42" s="22"/>
      <c r="C42" s="25" t="s">
        <v>33</v>
      </c>
      <c r="D42" s="24">
        <v>916680</v>
      </c>
      <c r="E42" s="30"/>
      <c r="F42" s="29">
        <f t="shared" si="0"/>
        <v>29570.322580645163</v>
      </c>
      <c r="G42" s="21"/>
      <c r="H42" s="3"/>
      <c r="I42" s="52"/>
      <c r="J42" s="54"/>
      <c r="K42" s="54"/>
      <c r="L42" s="84" t="s">
        <v>34</v>
      </c>
      <c r="M42" s="51">
        <v>40186.833333333336</v>
      </c>
      <c r="N42" s="60"/>
    </row>
    <row r="43" spans="2:14" ht="12.75">
      <c r="B43" s="22"/>
      <c r="C43" s="25" t="s">
        <v>34</v>
      </c>
      <c r="D43" s="24">
        <v>1205605</v>
      </c>
      <c r="E43" s="30"/>
      <c r="F43" s="29">
        <f>(D43/30)</f>
        <v>40186.833333333336</v>
      </c>
      <c r="G43" s="21"/>
      <c r="H43" s="3"/>
      <c r="I43" s="52"/>
      <c r="J43" s="54"/>
      <c r="K43" s="54"/>
      <c r="L43" s="84" t="s">
        <v>35</v>
      </c>
      <c r="M43" s="51">
        <v>37829.67741935484</v>
      </c>
      <c r="N43" s="60"/>
    </row>
    <row r="44" spans="2:14" ht="12.75">
      <c r="B44" s="22"/>
      <c r="C44" s="25" t="s">
        <v>35</v>
      </c>
      <c r="D44" s="24">
        <v>1172720</v>
      </c>
      <c r="E44" s="30"/>
      <c r="F44" s="29">
        <f t="shared" si="0"/>
        <v>37829.67741935484</v>
      </c>
      <c r="G44" s="21"/>
      <c r="H44" s="3"/>
      <c r="I44" s="52"/>
      <c r="J44" s="54"/>
      <c r="K44" s="54"/>
      <c r="L44" s="84" t="s">
        <v>36</v>
      </c>
      <c r="M44" s="51">
        <v>47009.26666666667</v>
      </c>
      <c r="N44" s="60"/>
    </row>
    <row r="45" spans="2:14" ht="12.75">
      <c r="B45" s="22"/>
      <c r="C45" s="25" t="s">
        <v>36</v>
      </c>
      <c r="D45" s="24">
        <v>1410278</v>
      </c>
      <c r="E45" s="30"/>
      <c r="F45" s="29">
        <f>(D45/30)</f>
        <v>47009.26666666667</v>
      </c>
      <c r="G45" s="21"/>
      <c r="H45" s="3"/>
      <c r="I45" s="52"/>
      <c r="J45" s="54"/>
      <c r="K45" s="54"/>
      <c r="L45" s="84" t="s">
        <v>37</v>
      </c>
      <c r="M45" s="51">
        <v>57486.77419354839</v>
      </c>
      <c r="N45" s="60"/>
    </row>
    <row r="46" spans="2:14" ht="12.75">
      <c r="B46" s="22"/>
      <c r="C46" s="25" t="s">
        <v>37</v>
      </c>
      <c r="D46" s="24">
        <v>1782090</v>
      </c>
      <c r="E46" s="30"/>
      <c r="F46" s="29">
        <f t="shared" si="0"/>
        <v>57486.77419354839</v>
      </c>
      <c r="G46" s="21"/>
      <c r="H46" s="3"/>
      <c r="I46" s="52"/>
      <c r="J46" s="54"/>
      <c r="K46" s="54"/>
      <c r="L46" s="84" t="s">
        <v>38</v>
      </c>
      <c r="M46" s="51">
        <v>73172.25806451614</v>
      </c>
      <c r="N46" s="60"/>
    </row>
    <row r="47" spans="2:14" ht="12.75">
      <c r="B47" s="22"/>
      <c r="C47" s="25" t="s">
        <v>38</v>
      </c>
      <c r="D47" s="24">
        <v>2268340</v>
      </c>
      <c r="E47" s="30"/>
      <c r="F47" s="29">
        <f t="shared" si="0"/>
        <v>73172.25806451614</v>
      </c>
      <c r="G47" s="21"/>
      <c r="H47" s="3"/>
      <c r="I47" s="52"/>
      <c r="J47" s="54"/>
      <c r="K47" s="54"/>
      <c r="L47" s="84" t="s">
        <v>39</v>
      </c>
      <c r="M47" s="51">
        <v>41326</v>
      </c>
      <c r="N47" s="60"/>
    </row>
    <row r="48" spans="2:14" ht="12.75">
      <c r="B48" s="22"/>
      <c r="C48" s="25" t="s">
        <v>39</v>
      </c>
      <c r="D48" s="24">
        <v>1239780</v>
      </c>
      <c r="E48" s="30"/>
      <c r="F48" s="29">
        <f>(D48/30)</f>
        <v>41326</v>
      </c>
      <c r="G48" s="21"/>
      <c r="H48" s="3"/>
      <c r="I48" s="54"/>
      <c r="J48" s="54"/>
      <c r="K48" s="54"/>
      <c r="L48" s="84" t="s">
        <v>40</v>
      </c>
      <c r="M48" s="51">
        <v>31009.677419354837</v>
      </c>
      <c r="N48" s="60"/>
    </row>
    <row r="49" spans="2:14" ht="12.75">
      <c r="B49" s="22"/>
      <c r="C49" s="25" t="s">
        <v>40</v>
      </c>
      <c r="D49" s="24">
        <v>961300</v>
      </c>
      <c r="E49" s="30"/>
      <c r="F49" s="29">
        <f t="shared" si="0"/>
        <v>31009.677419354837</v>
      </c>
      <c r="G49" s="21"/>
      <c r="H49" s="3"/>
      <c r="I49" s="54"/>
      <c r="J49" s="54"/>
      <c r="K49" s="54"/>
      <c r="L49" s="84" t="s">
        <v>41</v>
      </c>
      <c r="M49" s="51">
        <v>29071.666666666668</v>
      </c>
      <c r="N49" s="60"/>
    </row>
    <row r="50" spans="2:14" ht="12.75">
      <c r="B50" s="22"/>
      <c r="C50" s="25" t="s">
        <v>41</v>
      </c>
      <c r="D50" s="24">
        <v>872150</v>
      </c>
      <c r="E50" s="30"/>
      <c r="F50" s="29">
        <f>(D50/30)</f>
        <v>29071.666666666668</v>
      </c>
      <c r="G50" s="21"/>
      <c r="H50" s="3"/>
      <c r="I50" s="54"/>
      <c r="J50" s="54"/>
      <c r="K50" s="54"/>
      <c r="L50" s="84" t="s">
        <v>42</v>
      </c>
      <c r="M50" s="51">
        <v>29010</v>
      </c>
      <c r="N50" s="60"/>
    </row>
    <row r="51" spans="2:14" ht="12.75">
      <c r="B51" s="19">
        <v>1996</v>
      </c>
      <c r="C51" s="25" t="s">
        <v>42</v>
      </c>
      <c r="D51" s="24">
        <v>899310</v>
      </c>
      <c r="E51" s="27">
        <f>SUM(D40:D51)</f>
        <v>14379893</v>
      </c>
      <c r="F51" s="29">
        <f t="shared" si="0"/>
        <v>29010</v>
      </c>
      <c r="G51" s="21">
        <f>(E51/365)</f>
        <v>39396.96712328767</v>
      </c>
      <c r="H51" s="3"/>
      <c r="I51" s="54"/>
      <c r="J51" s="54"/>
      <c r="K51" s="54"/>
      <c r="L51" s="84" t="s">
        <v>43</v>
      </c>
      <c r="M51" s="51">
        <v>27279.354838709678</v>
      </c>
      <c r="N51" s="60"/>
    </row>
    <row r="52" spans="2:14" ht="12.75">
      <c r="B52" s="22"/>
      <c r="C52" s="25" t="s">
        <v>43</v>
      </c>
      <c r="D52" s="24">
        <v>845660</v>
      </c>
      <c r="E52" s="29"/>
      <c r="F52" s="29">
        <f t="shared" si="0"/>
        <v>27279.354838709678</v>
      </c>
      <c r="G52" s="21"/>
      <c r="H52" s="3"/>
      <c r="I52" s="54"/>
      <c r="J52" s="54"/>
      <c r="K52" s="54"/>
      <c r="L52" s="84" t="s">
        <v>44</v>
      </c>
      <c r="M52" s="51">
        <v>29870</v>
      </c>
      <c r="N52" s="60"/>
    </row>
    <row r="53" spans="2:14" ht="12.75">
      <c r="B53" s="22"/>
      <c r="C53" s="25" t="s">
        <v>44</v>
      </c>
      <c r="D53" s="24">
        <v>836360</v>
      </c>
      <c r="E53" s="30"/>
      <c r="F53" s="29">
        <f>(D53/28)</f>
        <v>29870</v>
      </c>
      <c r="G53" s="21"/>
      <c r="H53" s="3"/>
      <c r="I53" s="54"/>
      <c r="J53" s="54"/>
      <c r="K53" s="54"/>
      <c r="L53" s="84" t="s">
        <v>45</v>
      </c>
      <c r="M53" s="51">
        <v>38859.12903225807</v>
      </c>
      <c r="N53" s="60"/>
    </row>
    <row r="54" spans="2:14" ht="12.75">
      <c r="B54" s="22"/>
      <c r="C54" s="25" t="s">
        <v>45</v>
      </c>
      <c r="D54" s="24">
        <v>1204633</v>
      </c>
      <c r="E54" s="30"/>
      <c r="F54" s="29">
        <f t="shared" si="0"/>
        <v>38859.12903225807</v>
      </c>
      <c r="G54" s="21"/>
      <c r="H54" s="3"/>
      <c r="I54" s="54"/>
      <c r="J54" s="54"/>
      <c r="K54" s="54"/>
      <c r="L54" s="84" t="s">
        <v>46</v>
      </c>
      <c r="M54" s="51">
        <v>34738.666666666664</v>
      </c>
      <c r="N54" s="60"/>
    </row>
    <row r="55" spans="2:14" ht="12.75">
      <c r="B55" s="22"/>
      <c r="C55" s="25" t="s">
        <v>46</v>
      </c>
      <c r="D55" s="24">
        <v>1042160</v>
      </c>
      <c r="E55" s="30"/>
      <c r="F55" s="29">
        <f>(D55/30)</f>
        <v>34738.666666666664</v>
      </c>
      <c r="G55" s="21"/>
      <c r="H55" s="3"/>
      <c r="I55" s="54"/>
      <c r="J55" s="54"/>
      <c r="K55" s="54"/>
      <c r="L55" s="84" t="s">
        <v>47</v>
      </c>
      <c r="M55" s="51">
        <v>39247.74193548387</v>
      </c>
      <c r="N55" s="60"/>
    </row>
    <row r="56" spans="2:14" ht="12.75">
      <c r="B56" s="22"/>
      <c r="C56" s="25" t="s">
        <v>47</v>
      </c>
      <c r="D56" s="24">
        <v>1216680</v>
      </c>
      <c r="E56" s="30"/>
      <c r="F56" s="29">
        <f t="shared" si="0"/>
        <v>39247.74193548387</v>
      </c>
      <c r="G56" s="21"/>
      <c r="H56" s="3"/>
      <c r="I56" s="54"/>
      <c r="J56" s="54"/>
      <c r="K56" s="54"/>
      <c r="L56" s="84" t="s">
        <v>48</v>
      </c>
      <c r="M56" s="51">
        <v>45089</v>
      </c>
      <c r="N56" s="60"/>
    </row>
    <row r="57" spans="2:14" ht="12.75">
      <c r="B57" s="22"/>
      <c r="C57" s="25" t="s">
        <v>48</v>
      </c>
      <c r="D57" s="24">
        <v>1352670</v>
      </c>
      <c r="E57" s="30"/>
      <c r="F57" s="29">
        <f>(D57/30)</f>
        <v>45089</v>
      </c>
      <c r="G57" s="21"/>
      <c r="H57" s="3"/>
      <c r="I57" s="54"/>
      <c r="J57" s="54"/>
      <c r="K57" s="54"/>
      <c r="L57" s="84" t="s">
        <v>49</v>
      </c>
      <c r="M57" s="51">
        <v>56682.903225806454</v>
      </c>
      <c r="N57" s="60"/>
    </row>
    <row r="58" spans="2:14" ht="12.75">
      <c r="B58" s="22"/>
      <c r="C58" s="25" t="s">
        <v>49</v>
      </c>
      <c r="D58" s="24">
        <v>1757170</v>
      </c>
      <c r="E58" s="30"/>
      <c r="F58" s="29">
        <f t="shared" si="0"/>
        <v>56682.903225806454</v>
      </c>
      <c r="G58" s="21"/>
      <c r="H58" s="3"/>
      <c r="I58" s="54"/>
      <c r="J58" s="54"/>
      <c r="K58" s="54"/>
      <c r="L58" s="84" t="s">
        <v>50</v>
      </c>
      <c r="M58" s="51">
        <v>76929.03225806452</v>
      </c>
      <c r="N58" s="60"/>
    </row>
    <row r="59" spans="2:14" ht="12.75">
      <c r="B59" s="22"/>
      <c r="C59" s="25" t="s">
        <v>50</v>
      </c>
      <c r="D59" s="24">
        <v>2384800</v>
      </c>
      <c r="E59" s="30"/>
      <c r="F59" s="29">
        <f t="shared" si="0"/>
        <v>76929.03225806452</v>
      </c>
      <c r="G59" s="21"/>
      <c r="H59" s="3"/>
      <c r="I59" s="54"/>
      <c r="J59" s="54"/>
      <c r="K59" s="54"/>
      <c r="L59" s="84" t="s">
        <v>51</v>
      </c>
      <c r="M59" s="51">
        <v>44749.333333333336</v>
      </c>
      <c r="N59" s="60"/>
    </row>
    <row r="60" spans="2:14" ht="12.75">
      <c r="B60" s="22"/>
      <c r="C60" s="25" t="s">
        <v>51</v>
      </c>
      <c r="D60" s="24">
        <v>1342480</v>
      </c>
      <c r="E60" s="30"/>
      <c r="F60" s="29">
        <f>(D60/30)</f>
        <v>44749.333333333336</v>
      </c>
      <c r="G60" s="21"/>
      <c r="H60" s="3"/>
      <c r="I60" s="54"/>
      <c r="J60" s="54"/>
      <c r="K60" s="54"/>
      <c r="L60" s="84" t="s">
        <v>52</v>
      </c>
      <c r="M60" s="51">
        <v>34043.87096774193</v>
      </c>
      <c r="N60" s="60"/>
    </row>
    <row r="61" spans="2:14" ht="12.75">
      <c r="B61" s="22"/>
      <c r="C61" s="25" t="s">
        <v>52</v>
      </c>
      <c r="D61" s="24">
        <v>1055360</v>
      </c>
      <c r="E61" s="30"/>
      <c r="F61" s="29">
        <f t="shared" si="0"/>
        <v>34043.87096774193</v>
      </c>
      <c r="G61" s="21"/>
      <c r="H61" s="3"/>
      <c r="I61" s="52"/>
      <c r="J61" s="54"/>
      <c r="K61" s="54"/>
      <c r="L61" s="84" t="s">
        <v>53</v>
      </c>
      <c r="M61" s="51">
        <v>29692</v>
      </c>
      <c r="N61" s="60"/>
    </row>
    <row r="62" spans="2:14" ht="12.75">
      <c r="B62" s="22"/>
      <c r="C62" s="25" t="s">
        <v>53</v>
      </c>
      <c r="D62" s="24">
        <v>890760</v>
      </c>
      <c r="E62" s="30"/>
      <c r="F62" s="29">
        <f>(D62/30)</f>
        <v>29692</v>
      </c>
      <c r="G62" s="21"/>
      <c r="H62" s="3"/>
      <c r="I62" s="52"/>
      <c r="J62" s="54"/>
      <c r="K62" s="54"/>
      <c r="L62" s="84" t="s">
        <v>54</v>
      </c>
      <c r="M62" s="51">
        <v>29566.129032258064</v>
      </c>
      <c r="N62" s="60"/>
    </row>
    <row r="63" spans="2:14" ht="12.75">
      <c r="B63" s="19">
        <v>1997</v>
      </c>
      <c r="C63" s="25" t="s">
        <v>54</v>
      </c>
      <c r="D63" s="24">
        <v>916550</v>
      </c>
      <c r="E63" s="27">
        <f>SUM(D52:D63)</f>
        <v>14845283</v>
      </c>
      <c r="F63" s="29">
        <f t="shared" si="0"/>
        <v>29566.129032258064</v>
      </c>
      <c r="G63" s="21">
        <f>(E63/365)</f>
        <v>40672.00821917808</v>
      </c>
      <c r="H63" s="3"/>
      <c r="I63" s="52"/>
      <c r="J63" s="54"/>
      <c r="K63" s="54"/>
      <c r="L63" s="84" t="s">
        <v>55</v>
      </c>
      <c r="M63" s="51">
        <v>28373.354838709678</v>
      </c>
      <c r="N63" s="60"/>
    </row>
    <row r="64" spans="2:14" ht="12.75">
      <c r="B64" s="22"/>
      <c r="C64" s="25" t="s">
        <v>55</v>
      </c>
      <c r="D64" s="24">
        <v>879574</v>
      </c>
      <c r="E64" s="29"/>
      <c r="F64" s="29">
        <f t="shared" si="0"/>
        <v>28373.354838709678</v>
      </c>
      <c r="G64" s="21"/>
      <c r="H64" s="3"/>
      <c r="I64" s="52"/>
      <c r="J64" s="54"/>
      <c r="K64" s="54"/>
      <c r="L64" s="84" t="s">
        <v>56</v>
      </c>
      <c r="M64" s="51">
        <v>29293.571428571428</v>
      </c>
      <c r="N64" s="60"/>
    </row>
    <row r="65" spans="2:14" ht="12.75">
      <c r="B65" s="22"/>
      <c r="C65" s="25" t="s">
        <v>56</v>
      </c>
      <c r="D65" s="24">
        <v>820220</v>
      </c>
      <c r="E65" s="30"/>
      <c r="F65" s="29">
        <f>(D65/28)</f>
        <v>29293.571428571428</v>
      </c>
      <c r="G65" s="21"/>
      <c r="H65" s="3"/>
      <c r="I65" s="52"/>
      <c r="J65" s="54"/>
      <c r="K65" s="54"/>
      <c r="L65" s="84" t="s">
        <v>57</v>
      </c>
      <c r="M65" s="51">
        <v>33492.903225806454</v>
      </c>
      <c r="N65" s="60"/>
    </row>
    <row r="66" spans="2:14" ht="12.75">
      <c r="B66" s="22"/>
      <c r="C66" s="25" t="s">
        <v>57</v>
      </c>
      <c r="D66" s="24">
        <v>1038280</v>
      </c>
      <c r="E66" s="30"/>
      <c r="F66" s="29">
        <f t="shared" si="0"/>
        <v>33492.903225806454</v>
      </c>
      <c r="G66" s="21"/>
      <c r="H66" s="3"/>
      <c r="I66" s="52"/>
      <c r="J66" s="54"/>
      <c r="K66" s="54"/>
      <c r="L66" s="84" t="s">
        <v>58</v>
      </c>
      <c r="M66" s="51">
        <v>40794.666666666664</v>
      </c>
      <c r="N66" s="60"/>
    </row>
    <row r="67" spans="2:14" ht="12.75">
      <c r="B67" s="22"/>
      <c r="C67" s="25" t="s">
        <v>58</v>
      </c>
      <c r="D67" s="24">
        <v>1223840</v>
      </c>
      <c r="E67" s="30"/>
      <c r="F67" s="29">
        <f>(D67/30)</f>
        <v>40794.666666666664</v>
      </c>
      <c r="G67" s="21"/>
      <c r="H67" s="3"/>
      <c r="I67" s="52"/>
      <c r="J67" s="54"/>
      <c r="K67" s="54"/>
      <c r="L67" s="84" t="s">
        <v>59</v>
      </c>
      <c r="M67" s="51">
        <v>39768.3870967742</v>
      </c>
      <c r="N67" s="60"/>
    </row>
    <row r="68" spans="2:14" ht="12.75">
      <c r="B68" s="22"/>
      <c r="C68" s="25" t="s">
        <v>59</v>
      </c>
      <c r="D68" s="24">
        <v>1232820</v>
      </c>
      <c r="E68" s="30"/>
      <c r="F68" s="29">
        <f t="shared" si="0"/>
        <v>39768.3870967742</v>
      </c>
      <c r="G68" s="21"/>
      <c r="H68" s="3"/>
      <c r="I68" s="52"/>
      <c r="J68" s="54"/>
      <c r="K68" s="54"/>
      <c r="L68" s="84" t="s">
        <v>60</v>
      </c>
      <c r="M68" s="51">
        <v>48673</v>
      </c>
      <c r="N68" s="60"/>
    </row>
    <row r="69" spans="2:14" ht="12.75">
      <c r="B69" s="22"/>
      <c r="C69" s="25" t="s">
        <v>60</v>
      </c>
      <c r="D69" s="24">
        <v>1460190</v>
      </c>
      <c r="E69" s="30"/>
      <c r="F69" s="29">
        <f>(D69/30)</f>
        <v>48673</v>
      </c>
      <c r="G69" s="21"/>
      <c r="H69" s="3"/>
      <c r="I69" s="52"/>
      <c r="J69" s="54"/>
      <c r="K69" s="54"/>
      <c r="L69" s="84" t="s">
        <v>61</v>
      </c>
      <c r="M69" s="51">
        <v>60180.645161290326</v>
      </c>
      <c r="N69" s="60"/>
    </row>
    <row r="70" spans="2:14" ht="12.75">
      <c r="B70" s="22"/>
      <c r="C70" s="25" t="s">
        <v>61</v>
      </c>
      <c r="D70" s="24">
        <v>1865600</v>
      </c>
      <c r="E70" s="30"/>
      <c r="F70" s="29">
        <f t="shared" si="0"/>
        <v>60180.645161290326</v>
      </c>
      <c r="G70" s="21"/>
      <c r="H70" s="3"/>
      <c r="I70" s="52"/>
      <c r="J70" s="54"/>
      <c r="K70" s="54"/>
      <c r="L70" s="84" t="s">
        <v>62</v>
      </c>
      <c r="M70" s="51">
        <v>77955.70967741935</v>
      </c>
      <c r="N70" s="60"/>
    </row>
    <row r="71" spans="2:14" ht="12.75">
      <c r="B71" s="22"/>
      <c r="C71" s="25" t="s">
        <v>62</v>
      </c>
      <c r="D71" s="24">
        <v>2416627</v>
      </c>
      <c r="E71" s="30"/>
      <c r="F71" s="29">
        <f t="shared" si="0"/>
        <v>77955.70967741935</v>
      </c>
      <c r="G71" s="21"/>
      <c r="H71" s="3"/>
      <c r="I71" s="52"/>
      <c r="J71" s="54"/>
      <c r="K71" s="54"/>
      <c r="L71" s="84" t="s">
        <v>63</v>
      </c>
      <c r="M71" s="51">
        <v>47200</v>
      </c>
      <c r="N71" s="60"/>
    </row>
    <row r="72" spans="2:14" ht="12.75">
      <c r="B72" s="22"/>
      <c r="C72" s="25" t="s">
        <v>63</v>
      </c>
      <c r="D72" s="24">
        <v>1416000</v>
      </c>
      <c r="E72" s="30"/>
      <c r="F72" s="29">
        <f>(D72/30)</f>
        <v>47200</v>
      </c>
      <c r="G72" s="21"/>
      <c r="H72" s="3"/>
      <c r="I72" s="52"/>
      <c r="J72" s="54"/>
      <c r="K72" s="54"/>
      <c r="L72" s="84" t="s">
        <v>64</v>
      </c>
      <c r="M72" s="51">
        <v>34636.77419354839</v>
      </c>
      <c r="N72" s="60"/>
    </row>
    <row r="73" spans="2:14" ht="12.75">
      <c r="B73" s="22"/>
      <c r="C73" s="25" t="s">
        <v>64</v>
      </c>
      <c r="D73" s="24">
        <v>1073740</v>
      </c>
      <c r="E73" s="30"/>
      <c r="F73" s="29">
        <f t="shared" si="0"/>
        <v>34636.77419354839</v>
      </c>
      <c r="G73" s="21"/>
      <c r="H73" s="3"/>
      <c r="I73" s="55"/>
      <c r="J73" s="54"/>
      <c r="K73" s="54"/>
      <c r="L73" s="84" t="s">
        <v>65</v>
      </c>
      <c r="M73" s="51">
        <v>30970.666666666668</v>
      </c>
      <c r="N73" s="60"/>
    </row>
    <row r="74" spans="2:14" ht="12.75">
      <c r="B74" s="22"/>
      <c r="C74" s="25" t="s">
        <v>65</v>
      </c>
      <c r="D74" s="24">
        <v>929120</v>
      </c>
      <c r="E74" s="30"/>
      <c r="F74" s="29">
        <f>(D74/30)</f>
        <v>30970.666666666668</v>
      </c>
      <c r="G74" s="21"/>
      <c r="H74" s="3"/>
      <c r="I74" s="55"/>
      <c r="J74" s="54"/>
      <c r="K74" s="54"/>
      <c r="L74" s="84" t="s">
        <v>66</v>
      </c>
      <c r="M74" s="51">
        <v>30828.064516129034</v>
      </c>
      <c r="N74" s="60"/>
    </row>
    <row r="75" spans="2:14" ht="12.75">
      <c r="B75" s="19">
        <v>1998</v>
      </c>
      <c r="C75" s="25" t="s">
        <v>66</v>
      </c>
      <c r="D75" s="24">
        <v>955670</v>
      </c>
      <c r="E75" s="27">
        <f>SUM(D64:D75)</f>
        <v>15311681</v>
      </c>
      <c r="F75" s="29">
        <f t="shared" si="0"/>
        <v>30828.064516129034</v>
      </c>
      <c r="G75" s="21">
        <f>(E75/365)</f>
        <v>41949.81095890411</v>
      </c>
      <c r="H75" s="3"/>
      <c r="I75" s="52"/>
      <c r="J75" s="54"/>
      <c r="K75" s="54"/>
      <c r="L75" s="84" t="s">
        <v>67</v>
      </c>
      <c r="M75" s="51">
        <v>30964.516129032258</v>
      </c>
      <c r="N75" s="60"/>
    </row>
    <row r="76" spans="2:14" ht="12.75">
      <c r="B76" s="22"/>
      <c r="C76" s="25" t="s">
        <v>67</v>
      </c>
      <c r="D76" s="24">
        <v>959900</v>
      </c>
      <c r="E76" s="29"/>
      <c r="F76" s="29">
        <f t="shared" si="0"/>
        <v>30964.516129032258</v>
      </c>
      <c r="G76" s="21"/>
      <c r="H76" s="3"/>
      <c r="I76" s="52"/>
      <c r="J76" s="54"/>
      <c r="K76" s="54"/>
      <c r="L76" s="84" t="s">
        <v>68</v>
      </c>
      <c r="M76" s="51">
        <v>31598.571428571428</v>
      </c>
      <c r="N76" s="60"/>
    </row>
    <row r="77" spans="2:14" ht="12.75">
      <c r="B77" s="22"/>
      <c r="C77" s="25" t="s">
        <v>68</v>
      </c>
      <c r="D77" s="24">
        <v>884760</v>
      </c>
      <c r="E77" s="30"/>
      <c r="F77" s="29">
        <f>(D77/28)</f>
        <v>31598.571428571428</v>
      </c>
      <c r="G77" s="21"/>
      <c r="H77" s="3"/>
      <c r="I77" s="52"/>
      <c r="J77" s="54"/>
      <c r="K77" s="54"/>
      <c r="L77" s="84" t="s">
        <v>69</v>
      </c>
      <c r="M77" s="51">
        <v>36961.290322580644</v>
      </c>
      <c r="N77" s="60"/>
    </row>
    <row r="78" spans="2:14" ht="12.75">
      <c r="B78" s="22"/>
      <c r="C78" s="25" t="s">
        <v>69</v>
      </c>
      <c r="D78" s="24">
        <v>1145800</v>
      </c>
      <c r="E78" s="30"/>
      <c r="F78" s="29">
        <f t="shared" si="0"/>
        <v>36961.290322580644</v>
      </c>
      <c r="G78" s="21"/>
      <c r="H78" s="3"/>
      <c r="I78" s="52"/>
      <c r="J78" s="54"/>
      <c r="K78" s="54"/>
      <c r="L78" s="84" t="s">
        <v>70</v>
      </c>
      <c r="M78" s="51">
        <v>44234.666666666664</v>
      </c>
      <c r="N78" s="60"/>
    </row>
    <row r="79" spans="2:14" ht="12.75">
      <c r="B79" s="22"/>
      <c r="C79" s="25" t="s">
        <v>70</v>
      </c>
      <c r="D79" s="24">
        <v>1327040</v>
      </c>
      <c r="E79" s="30"/>
      <c r="F79" s="29">
        <f>(D79/30)</f>
        <v>44234.666666666664</v>
      </c>
      <c r="G79" s="21"/>
      <c r="H79" s="3"/>
      <c r="I79" s="52"/>
      <c r="J79" s="54"/>
      <c r="K79" s="54"/>
      <c r="L79" s="84" t="s">
        <v>71</v>
      </c>
      <c r="M79" s="51">
        <v>45465.8064516129</v>
      </c>
      <c r="N79" s="60"/>
    </row>
    <row r="80" spans="2:14" ht="12.75">
      <c r="B80" s="22"/>
      <c r="C80" s="25" t="s">
        <v>71</v>
      </c>
      <c r="D80" s="24">
        <v>1409440</v>
      </c>
      <c r="E80" s="30"/>
      <c r="F80" s="29">
        <f t="shared" si="0"/>
        <v>45465.8064516129</v>
      </c>
      <c r="G80" s="21"/>
      <c r="H80" s="3"/>
      <c r="I80" s="52"/>
      <c r="J80" s="54"/>
      <c r="K80" s="54"/>
      <c r="L80" s="84" t="s">
        <v>72</v>
      </c>
      <c r="M80" s="51">
        <v>51583.333333333336</v>
      </c>
      <c r="N80" s="60"/>
    </row>
    <row r="81" spans="2:14" ht="12.75">
      <c r="B81" s="22"/>
      <c r="C81" s="25" t="s">
        <v>72</v>
      </c>
      <c r="D81" s="24">
        <v>1547500</v>
      </c>
      <c r="E81" s="30"/>
      <c r="F81" s="29">
        <f>(D81/30)</f>
        <v>51583.333333333336</v>
      </c>
      <c r="G81" s="21"/>
      <c r="H81" s="3"/>
      <c r="I81" s="52"/>
      <c r="J81" s="54"/>
      <c r="K81" s="54"/>
      <c r="L81" s="84" t="s">
        <v>73</v>
      </c>
      <c r="M81" s="51">
        <v>66148.3870967742</v>
      </c>
      <c r="N81" s="60"/>
    </row>
    <row r="82" spans="2:14" ht="12.75">
      <c r="B82" s="22"/>
      <c r="C82" s="25" t="s">
        <v>73</v>
      </c>
      <c r="D82" s="24">
        <v>2050600</v>
      </c>
      <c r="E82" s="30"/>
      <c r="F82" s="29">
        <f aca="true" t="shared" si="1" ref="F82:F143">(D82/31)</f>
        <v>66148.3870967742</v>
      </c>
      <c r="G82" s="21"/>
      <c r="H82" s="3"/>
      <c r="I82" s="52"/>
      <c r="J82" s="54"/>
      <c r="K82" s="54"/>
      <c r="L82" s="84" t="s">
        <v>74</v>
      </c>
      <c r="M82" s="51">
        <v>84631.6129032258</v>
      </c>
      <c r="N82" s="60"/>
    </row>
    <row r="83" spans="2:14" ht="12.75">
      <c r="B83" s="22"/>
      <c r="C83" s="25" t="s">
        <v>74</v>
      </c>
      <c r="D83" s="24">
        <v>2623580</v>
      </c>
      <c r="E83" s="30"/>
      <c r="F83" s="29">
        <f t="shared" si="1"/>
        <v>84631.6129032258</v>
      </c>
      <c r="G83" s="21"/>
      <c r="H83" s="3"/>
      <c r="I83" s="52"/>
      <c r="J83" s="54"/>
      <c r="K83" s="54"/>
      <c r="L83" s="84" t="s">
        <v>75</v>
      </c>
      <c r="M83" s="51">
        <v>50254.666666666664</v>
      </c>
      <c r="N83" s="60"/>
    </row>
    <row r="84" spans="2:14" ht="12.75">
      <c r="B84" s="22"/>
      <c r="C84" s="25" t="s">
        <v>75</v>
      </c>
      <c r="D84" s="24">
        <v>1507640</v>
      </c>
      <c r="E84" s="30"/>
      <c r="F84" s="29">
        <f>(D84/30)</f>
        <v>50254.666666666664</v>
      </c>
      <c r="G84" s="21"/>
      <c r="H84" s="3"/>
      <c r="I84" s="52"/>
      <c r="J84" s="54"/>
      <c r="K84" s="54"/>
      <c r="L84" s="84" t="s">
        <v>76</v>
      </c>
      <c r="M84" s="51">
        <v>41042.58064516129</v>
      </c>
      <c r="N84" s="60"/>
    </row>
    <row r="85" spans="2:14" ht="12.75">
      <c r="B85" s="22"/>
      <c r="C85" s="25" t="s">
        <v>76</v>
      </c>
      <c r="D85" s="24">
        <v>1272320</v>
      </c>
      <c r="E85" s="30"/>
      <c r="F85" s="29">
        <f t="shared" si="1"/>
        <v>41042.58064516129</v>
      </c>
      <c r="G85" s="21"/>
      <c r="H85" s="3"/>
      <c r="I85" s="52"/>
      <c r="J85" s="54"/>
      <c r="K85" s="54"/>
      <c r="L85" s="84" t="s">
        <v>77</v>
      </c>
      <c r="M85" s="51">
        <v>34780.666666666664</v>
      </c>
      <c r="N85" s="60"/>
    </row>
    <row r="86" spans="2:14" ht="12.75">
      <c r="B86" s="22"/>
      <c r="C86" s="25" t="s">
        <v>77</v>
      </c>
      <c r="D86" s="24">
        <v>1043420</v>
      </c>
      <c r="E86" s="30"/>
      <c r="F86" s="29">
        <f>(D86/30)</f>
        <v>34780.666666666664</v>
      </c>
      <c r="G86" s="21"/>
      <c r="H86" s="3"/>
      <c r="I86" s="52"/>
      <c r="J86" s="54"/>
      <c r="K86" s="54"/>
      <c r="L86" s="84" t="s">
        <v>78</v>
      </c>
      <c r="M86" s="51">
        <v>34565.8064516129</v>
      </c>
      <c r="N86" s="60"/>
    </row>
    <row r="87" spans="2:14" ht="12.75">
      <c r="B87" s="19">
        <v>1999</v>
      </c>
      <c r="C87" s="25" t="s">
        <v>78</v>
      </c>
      <c r="D87" s="24">
        <v>1071540</v>
      </c>
      <c r="E87" s="27">
        <f>SUM(D76:D87)</f>
        <v>16843540</v>
      </c>
      <c r="F87" s="29">
        <f t="shared" si="1"/>
        <v>34565.8064516129</v>
      </c>
      <c r="G87" s="21">
        <f>(E87/365)</f>
        <v>46146.68493150685</v>
      </c>
      <c r="H87" s="3"/>
      <c r="I87" s="55"/>
      <c r="J87" s="54"/>
      <c r="K87" s="54"/>
      <c r="L87" s="85"/>
      <c r="M87" s="50"/>
      <c r="N87" s="60"/>
    </row>
    <row r="88" spans="2:14" ht="12.75">
      <c r="B88" s="22"/>
      <c r="C88" s="25" t="s">
        <v>79</v>
      </c>
      <c r="D88" s="24">
        <v>1012120</v>
      </c>
      <c r="E88" s="29"/>
      <c r="F88" s="29">
        <f t="shared" si="1"/>
        <v>32649.032258064515</v>
      </c>
      <c r="G88" s="21"/>
      <c r="H88" s="3"/>
      <c r="I88" s="55"/>
      <c r="J88" s="52"/>
      <c r="K88" s="54"/>
      <c r="L88" s="85"/>
      <c r="M88" s="50"/>
      <c r="N88" s="60"/>
    </row>
    <row r="89" spans="2:16" ht="12.75">
      <c r="B89" s="22"/>
      <c r="C89" s="25" t="s">
        <v>80</v>
      </c>
      <c r="D89" s="24">
        <v>1051790</v>
      </c>
      <c r="E89" s="30"/>
      <c r="F89" s="29">
        <f>(D89/28)</f>
        <v>37563.92857142857</v>
      </c>
      <c r="G89" s="21"/>
      <c r="H89" s="3"/>
      <c r="I89" s="44"/>
      <c r="J89" s="43"/>
      <c r="K89" s="79"/>
      <c r="L89" s="81"/>
      <c r="M89" s="50"/>
      <c r="N89" s="59"/>
      <c r="O89" s="13"/>
      <c r="P89" s="13"/>
    </row>
    <row r="90" spans="2:16" ht="12.75">
      <c r="B90" s="22"/>
      <c r="C90" s="25" t="s">
        <v>81</v>
      </c>
      <c r="D90" s="24">
        <v>1188740</v>
      </c>
      <c r="E90" s="30"/>
      <c r="F90" s="29">
        <f t="shared" si="1"/>
        <v>38346.45161290323</v>
      </c>
      <c r="G90" s="21"/>
      <c r="H90" s="3"/>
      <c r="I90" s="44"/>
      <c r="J90" s="43"/>
      <c r="K90" s="79"/>
      <c r="L90" s="81"/>
      <c r="M90" s="52"/>
      <c r="N90" s="59"/>
      <c r="O90" s="13"/>
      <c r="P90" s="13"/>
    </row>
    <row r="91" spans="2:16" ht="12.75">
      <c r="B91" s="22"/>
      <c r="C91" s="25" t="s">
        <v>82</v>
      </c>
      <c r="D91" s="24">
        <v>1526120</v>
      </c>
      <c r="E91" s="30"/>
      <c r="F91" s="29">
        <f>(D91/30)</f>
        <v>50870.666666666664</v>
      </c>
      <c r="G91" s="21"/>
      <c r="H91" s="3"/>
      <c r="I91" s="44"/>
      <c r="J91" s="43"/>
      <c r="K91" s="79"/>
      <c r="L91" s="81"/>
      <c r="M91" s="51"/>
      <c r="N91" s="59"/>
      <c r="O91" s="13"/>
      <c r="P91" s="13"/>
    </row>
    <row r="92" spans="2:16" ht="12.75">
      <c r="B92" s="22"/>
      <c r="C92" s="25" t="s">
        <v>83</v>
      </c>
      <c r="D92" s="24">
        <v>1462160</v>
      </c>
      <c r="E92" s="30"/>
      <c r="F92" s="29">
        <f t="shared" si="1"/>
        <v>47166.45161290323</v>
      </c>
      <c r="G92" s="21"/>
      <c r="H92" s="3"/>
      <c r="I92" s="44"/>
      <c r="J92" s="43"/>
      <c r="K92" s="79"/>
      <c r="L92" s="81"/>
      <c r="M92" s="50"/>
      <c r="N92" s="59"/>
      <c r="O92" s="13"/>
      <c r="P92" s="13"/>
    </row>
    <row r="93" spans="2:16" ht="12.75">
      <c r="B93" s="22"/>
      <c r="C93" s="25" t="s">
        <v>84</v>
      </c>
      <c r="D93" s="24">
        <v>1752330</v>
      </c>
      <c r="E93" s="30"/>
      <c r="F93" s="29">
        <f>(D93/30)</f>
        <v>58411</v>
      </c>
      <c r="G93" s="21"/>
      <c r="H93" s="3"/>
      <c r="I93" s="44"/>
      <c r="J93" s="43"/>
      <c r="K93" s="79"/>
      <c r="L93" s="81"/>
      <c r="M93" s="50"/>
      <c r="N93" s="59"/>
      <c r="O93" s="13"/>
      <c r="P93" s="13"/>
    </row>
    <row r="94" spans="2:16" ht="12.75">
      <c r="B94" s="22"/>
      <c r="C94" s="25" t="s">
        <v>85</v>
      </c>
      <c r="D94" s="24">
        <v>2262580</v>
      </c>
      <c r="E94" s="30"/>
      <c r="F94" s="29">
        <f t="shared" si="1"/>
        <v>72986.45161290323</v>
      </c>
      <c r="G94" s="21"/>
      <c r="H94" s="3"/>
      <c r="I94" s="44"/>
      <c r="J94" s="43"/>
      <c r="K94" s="79"/>
      <c r="L94" s="81"/>
      <c r="M94" s="50"/>
      <c r="N94" s="59"/>
      <c r="O94" s="13"/>
      <c r="P94" s="13"/>
    </row>
    <row r="95" spans="2:16" ht="12.75">
      <c r="B95" s="22"/>
      <c r="C95" s="25" t="s">
        <v>86</v>
      </c>
      <c r="D95" s="24">
        <v>2722680</v>
      </c>
      <c r="E95" s="30"/>
      <c r="F95" s="29">
        <f t="shared" si="1"/>
        <v>87828.3870967742</v>
      </c>
      <c r="G95" s="21"/>
      <c r="H95" s="3"/>
      <c r="I95" s="44"/>
      <c r="J95" s="43"/>
      <c r="K95" s="79"/>
      <c r="L95" s="81"/>
      <c r="M95" s="50"/>
      <c r="N95" s="59"/>
      <c r="O95" s="13"/>
      <c r="P95" s="13"/>
    </row>
    <row r="96" spans="2:16" ht="12.75">
      <c r="B96" s="22"/>
      <c r="C96" s="25" t="s">
        <v>87</v>
      </c>
      <c r="D96" s="24">
        <v>1738150</v>
      </c>
      <c r="E96" s="30"/>
      <c r="F96" s="29">
        <f>(D96/30)</f>
        <v>57938.333333333336</v>
      </c>
      <c r="G96" s="21"/>
      <c r="H96" s="3"/>
      <c r="I96" s="44"/>
      <c r="J96" s="43"/>
      <c r="K96" s="79"/>
      <c r="L96" s="81"/>
      <c r="M96" s="50"/>
      <c r="N96" s="59"/>
      <c r="O96" s="13"/>
      <c r="P96" s="13"/>
    </row>
    <row r="97" spans="2:16" ht="12.75">
      <c r="B97" s="22"/>
      <c r="C97" s="25" t="s">
        <v>88</v>
      </c>
      <c r="D97" s="24">
        <v>1254690</v>
      </c>
      <c r="E97" s="30"/>
      <c r="F97" s="29">
        <f t="shared" si="1"/>
        <v>40473.87096774193</v>
      </c>
      <c r="G97" s="21"/>
      <c r="H97" s="3"/>
      <c r="I97" s="44"/>
      <c r="J97" s="43"/>
      <c r="K97" s="79"/>
      <c r="L97" s="81"/>
      <c r="M97" s="50"/>
      <c r="N97" s="59"/>
      <c r="O97" s="13"/>
      <c r="P97" s="13"/>
    </row>
    <row r="98" spans="2:16" ht="12.75">
      <c r="B98" s="22"/>
      <c r="C98" s="25" t="s">
        <v>89</v>
      </c>
      <c r="D98" s="24">
        <v>1034720</v>
      </c>
      <c r="E98" s="30"/>
      <c r="F98" s="29">
        <f>(D98/30)</f>
        <v>34490.666666666664</v>
      </c>
      <c r="G98" s="21"/>
      <c r="H98" s="3"/>
      <c r="I98" s="44"/>
      <c r="J98" s="43"/>
      <c r="K98" s="79"/>
      <c r="L98" s="81"/>
      <c r="M98" s="50"/>
      <c r="N98" s="59"/>
      <c r="O98" s="13"/>
      <c r="P98" s="13"/>
    </row>
    <row r="99" spans="2:16" ht="12.75">
      <c r="B99" s="19">
        <v>2000</v>
      </c>
      <c r="C99" s="25" t="s">
        <v>90</v>
      </c>
      <c r="D99" s="24">
        <v>1106360</v>
      </c>
      <c r="E99" s="27">
        <f>SUM(D88:D99)</f>
        <v>18112440</v>
      </c>
      <c r="F99" s="29">
        <f t="shared" si="1"/>
        <v>35689.032258064515</v>
      </c>
      <c r="G99" s="21">
        <f>(E99/365)</f>
        <v>49623.12328767123</v>
      </c>
      <c r="H99" s="3"/>
      <c r="I99" s="44"/>
      <c r="J99" s="43"/>
      <c r="K99" s="79"/>
      <c r="L99" s="81"/>
      <c r="M99" s="50"/>
      <c r="N99" s="59"/>
      <c r="O99" s="13"/>
      <c r="P99" s="13"/>
    </row>
    <row r="100" spans="2:16" ht="12.75">
      <c r="B100" s="22"/>
      <c r="C100" s="25" t="s">
        <v>91</v>
      </c>
      <c r="D100" s="24">
        <v>1062060</v>
      </c>
      <c r="E100" s="29"/>
      <c r="F100" s="29">
        <f t="shared" si="1"/>
        <v>34260</v>
      </c>
      <c r="G100" s="21"/>
      <c r="H100" s="9"/>
      <c r="I100" s="43"/>
      <c r="J100" s="43"/>
      <c r="K100" s="86"/>
      <c r="L100" s="87"/>
      <c r="M100" s="50"/>
      <c r="N100" s="59"/>
      <c r="O100" s="13"/>
      <c r="P100" s="13"/>
    </row>
    <row r="101" spans="2:16" ht="12.75">
      <c r="B101" s="22"/>
      <c r="C101" s="25" t="s">
        <v>92</v>
      </c>
      <c r="D101" s="24">
        <v>1015500</v>
      </c>
      <c r="E101" s="30"/>
      <c r="F101" s="29">
        <f>(D101/28)</f>
        <v>36267.857142857145</v>
      </c>
      <c r="G101" s="21"/>
      <c r="H101" s="9"/>
      <c r="I101" s="43"/>
      <c r="J101" s="43"/>
      <c r="K101" s="86"/>
      <c r="L101" s="87"/>
      <c r="M101" s="50"/>
      <c r="N101" s="59"/>
      <c r="O101" s="13"/>
      <c r="P101" s="13"/>
    </row>
    <row r="102" spans="2:16" ht="12.75">
      <c r="B102" s="22"/>
      <c r="C102" s="25" t="s">
        <v>93</v>
      </c>
      <c r="D102" s="24">
        <v>1224440</v>
      </c>
      <c r="E102" s="30"/>
      <c r="F102" s="29">
        <f t="shared" si="1"/>
        <v>39498.06451612903</v>
      </c>
      <c r="G102" s="21"/>
      <c r="H102" s="9"/>
      <c r="I102" s="43"/>
      <c r="J102" s="43"/>
      <c r="K102" s="86"/>
      <c r="L102" s="87"/>
      <c r="M102" s="52"/>
      <c r="N102" s="59"/>
      <c r="O102" s="13"/>
      <c r="P102" s="13"/>
    </row>
    <row r="103" spans="2:16" ht="12.75">
      <c r="B103" s="22"/>
      <c r="C103" s="25" t="s">
        <v>94</v>
      </c>
      <c r="D103" s="24">
        <v>1596805</v>
      </c>
      <c r="E103" s="30"/>
      <c r="F103" s="29">
        <f>(D103/30)</f>
        <v>53226.833333333336</v>
      </c>
      <c r="G103" s="21"/>
      <c r="H103" s="9"/>
      <c r="I103" s="43"/>
      <c r="J103" s="43"/>
      <c r="K103" s="86"/>
      <c r="L103" s="87"/>
      <c r="M103" s="52"/>
      <c r="N103" s="59"/>
      <c r="O103" s="13"/>
      <c r="P103" s="13"/>
    </row>
    <row r="104" spans="2:16" ht="12.75">
      <c r="B104" s="22"/>
      <c r="C104" s="25" t="s">
        <v>95</v>
      </c>
      <c r="D104" s="24">
        <v>1405265</v>
      </c>
      <c r="E104" s="30"/>
      <c r="F104" s="29">
        <f t="shared" si="1"/>
        <v>45331.12903225807</v>
      </c>
      <c r="G104" s="21"/>
      <c r="H104" s="9"/>
      <c r="I104" s="43"/>
      <c r="J104" s="43"/>
      <c r="K104" s="86"/>
      <c r="L104" s="87"/>
      <c r="M104" s="51"/>
      <c r="N104" s="59"/>
      <c r="O104" s="13"/>
      <c r="P104" s="13"/>
    </row>
    <row r="105" spans="2:16" ht="12.75">
      <c r="B105" s="22"/>
      <c r="C105" s="25" t="s">
        <v>96</v>
      </c>
      <c r="D105" s="24">
        <v>1641365</v>
      </c>
      <c r="E105" s="30"/>
      <c r="F105" s="29">
        <f>(D105/30)</f>
        <v>54712.166666666664</v>
      </c>
      <c r="G105" s="21"/>
      <c r="H105" s="9"/>
      <c r="I105" s="43"/>
      <c r="J105" s="43"/>
      <c r="K105" s="86"/>
      <c r="L105" s="88"/>
      <c r="M105" s="50"/>
      <c r="N105" s="12"/>
      <c r="O105" s="13"/>
      <c r="P105" s="13"/>
    </row>
    <row r="106" spans="2:16" ht="12.75">
      <c r="B106" s="22"/>
      <c r="C106" s="25" t="s">
        <v>97</v>
      </c>
      <c r="D106" s="24">
        <v>2217860</v>
      </c>
      <c r="E106" s="30"/>
      <c r="F106" s="29">
        <f t="shared" si="1"/>
        <v>71543.87096774194</v>
      </c>
      <c r="G106" s="21"/>
      <c r="H106" s="9"/>
      <c r="I106" s="43"/>
      <c r="J106" s="43"/>
      <c r="K106" s="88"/>
      <c r="L106" s="88"/>
      <c r="M106" s="50"/>
      <c r="N106" s="12"/>
      <c r="O106" s="13"/>
      <c r="P106" s="13"/>
    </row>
    <row r="107" spans="2:16" ht="12.75">
      <c r="B107" s="22"/>
      <c r="C107" s="25" t="s">
        <v>98</v>
      </c>
      <c r="D107" s="24">
        <v>2620648</v>
      </c>
      <c r="E107" s="30"/>
      <c r="F107" s="29">
        <f t="shared" si="1"/>
        <v>84537.03225806452</v>
      </c>
      <c r="G107" s="21"/>
      <c r="H107" s="9"/>
      <c r="I107" s="43"/>
      <c r="J107" s="43"/>
      <c r="K107" s="88"/>
      <c r="L107" s="53"/>
      <c r="M107" s="50"/>
      <c r="N107" s="12"/>
      <c r="O107" s="13"/>
      <c r="P107" s="13"/>
    </row>
    <row r="108" spans="2:16" ht="12.75">
      <c r="B108" s="22"/>
      <c r="C108" s="25" t="s">
        <v>99</v>
      </c>
      <c r="D108" s="24">
        <v>1554260</v>
      </c>
      <c r="E108" s="30"/>
      <c r="F108" s="29">
        <f>(D108/30)</f>
        <v>51808.666666666664</v>
      </c>
      <c r="G108" s="21"/>
      <c r="H108" s="9"/>
      <c r="I108" s="43"/>
      <c r="J108" s="43"/>
      <c r="K108" s="88"/>
      <c r="L108" s="53"/>
      <c r="M108" s="50"/>
      <c r="N108" s="12"/>
      <c r="O108" s="13"/>
      <c r="P108" s="13"/>
    </row>
    <row r="109" spans="2:16" ht="12.75">
      <c r="B109" s="22"/>
      <c r="C109" s="25" t="s">
        <v>100</v>
      </c>
      <c r="D109" s="24">
        <v>1371270</v>
      </c>
      <c r="E109" s="30"/>
      <c r="F109" s="29">
        <f t="shared" si="1"/>
        <v>44234.51612903226</v>
      </c>
      <c r="G109" s="21"/>
      <c r="H109" s="9"/>
      <c r="I109" s="43"/>
      <c r="J109" s="43"/>
      <c r="K109" s="88"/>
      <c r="L109" s="53"/>
      <c r="M109" s="50"/>
      <c r="N109" s="12"/>
      <c r="O109" s="13"/>
      <c r="P109" s="13"/>
    </row>
    <row r="110" spans="2:16" ht="12.75">
      <c r="B110" s="22"/>
      <c r="C110" s="25" t="s">
        <v>101</v>
      </c>
      <c r="D110" s="24">
        <v>1260570</v>
      </c>
      <c r="E110" s="30"/>
      <c r="F110" s="29">
        <f>(D110/30)</f>
        <v>42019</v>
      </c>
      <c r="G110" s="21"/>
      <c r="H110" s="9"/>
      <c r="I110" s="43"/>
      <c r="J110" s="43"/>
      <c r="K110" s="88"/>
      <c r="L110" s="53"/>
      <c r="M110" s="50"/>
      <c r="N110" s="12"/>
      <c r="O110" s="13"/>
      <c r="P110" s="13"/>
    </row>
    <row r="111" spans="2:16" ht="12.75">
      <c r="B111" s="19">
        <v>2001</v>
      </c>
      <c r="C111" s="25" t="s">
        <v>102</v>
      </c>
      <c r="D111" s="24">
        <v>1136740</v>
      </c>
      <c r="E111" s="27">
        <f>SUM(D100:D111)</f>
        <v>18106783</v>
      </c>
      <c r="F111" s="29">
        <f t="shared" si="1"/>
        <v>36669.032258064515</v>
      </c>
      <c r="G111" s="21">
        <f>(E111/365)</f>
        <v>49607.624657534245</v>
      </c>
      <c r="H111" s="9"/>
      <c r="I111" s="43"/>
      <c r="J111" s="43"/>
      <c r="K111" s="88"/>
      <c r="L111" s="53"/>
      <c r="M111" s="50"/>
      <c r="N111" s="12"/>
      <c r="O111" s="13"/>
      <c r="P111" s="13"/>
    </row>
    <row r="112" spans="2:16" ht="12.75">
      <c r="B112" s="22"/>
      <c r="C112" s="25" t="s">
        <v>103</v>
      </c>
      <c r="D112" s="24">
        <v>1093080</v>
      </c>
      <c r="E112" s="29"/>
      <c r="F112" s="29">
        <f t="shared" si="1"/>
        <v>35260.645161290326</v>
      </c>
      <c r="G112" s="21"/>
      <c r="H112" s="9"/>
      <c r="I112" s="43"/>
      <c r="J112" s="43"/>
      <c r="K112" s="88"/>
      <c r="L112" s="53"/>
      <c r="M112" s="50"/>
      <c r="N112" s="12"/>
      <c r="O112" s="13"/>
      <c r="P112" s="13"/>
    </row>
    <row r="113" spans="2:16" ht="12.75">
      <c r="B113" s="22"/>
      <c r="C113" s="25" t="s">
        <v>104</v>
      </c>
      <c r="D113" s="24">
        <v>1052240</v>
      </c>
      <c r="E113" s="30"/>
      <c r="F113" s="29">
        <f>(D113/28)</f>
        <v>37580</v>
      </c>
      <c r="G113" s="21"/>
      <c r="H113" s="9"/>
      <c r="I113" s="43"/>
      <c r="J113" s="43"/>
      <c r="K113" s="88"/>
      <c r="L113" s="88"/>
      <c r="M113" s="50"/>
      <c r="N113" s="12"/>
      <c r="O113" s="13"/>
      <c r="P113" s="13"/>
    </row>
    <row r="114" spans="2:16" ht="12.75">
      <c r="B114" s="22"/>
      <c r="C114" s="25" t="s">
        <v>105</v>
      </c>
      <c r="D114" s="24">
        <v>1260430</v>
      </c>
      <c r="E114" s="30"/>
      <c r="F114" s="29">
        <f t="shared" si="1"/>
        <v>40659.032258064515</v>
      </c>
      <c r="G114" s="21"/>
      <c r="H114" s="9"/>
      <c r="I114" s="43"/>
      <c r="J114" s="43"/>
      <c r="K114" s="49">
        <v>1994</v>
      </c>
      <c r="L114" s="50">
        <f>(E27/365)</f>
        <v>36645.19452054794</v>
      </c>
      <c r="M114" s="50"/>
      <c r="N114" s="12"/>
      <c r="O114" s="13"/>
      <c r="P114" s="13"/>
    </row>
    <row r="115" spans="2:16" ht="12.75">
      <c r="B115" s="22"/>
      <c r="C115" s="25" t="s">
        <v>106</v>
      </c>
      <c r="D115" s="24">
        <v>1434990</v>
      </c>
      <c r="E115" s="30"/>
      <c r="F115" s="29">
        <f>(D115/30)</f>
        <v>47833</v>
      </c>
      <c r="G115" s="21"/>
      <c r="H115" s="9"/>
      <c r="I115" s="43"/>
      <c r="J115" s="43"/>
      <c r="K115" s="49">
        <v>1995</v>
      </c>
      <c r="L115" s="50">
        <f>(E39/365)</f>
        <v>38244.24657534246</v>
      </c>
      <c r="M115" s="52"/>
      <c r="N115" s="12"/>
      <c r="O115" s="13"/>
      <c r="P115" s="13"/>
    </row>
    <row r="116" spans="2:16" ht="12.75">
      <c r="B116" s="22"/>
      <c r="C116" s="25" t="s">
        <v>107</v>
      </c>
      <c r="D116" s="24">
        <v>1469300</v>
      </c>
      <c r="E116" s="30"/>
      <c r="F116" s="29">
        <f t="shared" si="1"/>
        <v>47396.77419354839</v>
      </c>
      <c r="G116" s="21"/>
      <c r="H116" s="9"/>
      <c r="I116" s="43"/>
      <c r="J116" s="43"/>
      <c r="K116" s="49">
        <v>1996</v>
      </c>
      <c r="L116" s="50">
        <f>(E51/365)</f>
        <v>39396.96712328767</v>
      </c>
      <c r="M116" s="50"/>
      <c r="N116" s="12"/>
      <c r="O116" s="13"/>
      <c r="P116" s="13"/>
    </row>
    <row r="117" spans="2:16" ht="12.75">
      <c r="B117" s="22"/>
      <c r="C117" s="25" t="s">
        <v>108</v>
      </c>
      <c r="D117" s="24">
        <v>1680280</v>
      </c>
      <c r="E117" s="30"/>
      <c r="F117" s="29">
        <f>(D117/30)</f>
        <v>56009.333333333336</v>
      </c>
      <c r="G117" s="21"/>
      <c r="H117" s="9"/>
      <c r="I117" s="43"/>
      <c r="J117" s="43"/>
      <c r="K117" s="49">
        <v>1997</v>
      </c>
      <c r="L117" s="50">
        <f>(E63/365)</f>
        <v>40672.00821917808</v>
      </c>
      <c r="M117" s="50"/>
      <c r="N117" s="12"/>
      <c r="O117" s="13"/>
      <c r="P117" s="13"/>
    </row>
    <row r="118" spans="2:16" ht="12.75">
      <c r="B118" s="22"/>
      <c r="C118" s="25" t="s">
        <v>109</v>
      </c>
      <c r="D118" s="24">
        <v>2149980</v>
      </c>
      <c r="E118" s="30"/>
      <c r="F118" s="29">
        <f t="shared" si="1"/>
        <v>69354.19354838709</v>
      </c>
      <c r="G118" s="21"/>
      <c r="H118" s="9"/>
      <c r="I118" s="43"/>
      <c r="J118" s="43"/>
      <c r="K118" s="49">
        <v>1998</v>
      </c>
      <c r="L118" s="50">
        <f>(E75/365)</f>
        <v>41949.81095890411</v>
      </c>
      <c r="M118" s="50"/>
      <c r="N118" s="12"/>
      <c r="O118" s="13"/>
      <c r="P118" s="13"/>
    </row>
    <row r="119" spans="2:16" ht="12.75">
      <c r="B119" s="22"/>
      <c r="C119" s="25" t="s">
        <v>110</v>
      </c>
      <c r="D119" s="24">
        <v>2657990</v>
      </c>
      <c r="E119" s="30"/>
      <c r="F119" s="29">
        <f t="shared" si="1"/>
        <v>85741.6129032258</v>
      </c>
      <c r="G119" s="21"/>
      <c r="H119" s="9"/>
      <c r="I119" s="43"/>
      <c r="J119" s="43"/>
      <c r="K119" s="49">
        <v>1999</v>
      </c>
      <c r="L119" s="50">
        <f>(E87/365)</f>
        <v>46146.68493150685</v>
      </c>
      <c r="M119" s="50"/>
      <c r="N119" s="12"/>
      <c r="O119" s="13"/>
      <c r="P119" s="13"/>
    </row>
    <row r="120" spans="2:16" ht="12.75">
      <c r="B120" s="22"/>
      <c r="C120" s="25" t="s">
        <v>111</v>
      </c>
      <c r="D120" s="24">
        <v>1633430</v>
      </c>
      <c r="E120" s="30"/>
      <c r="F120" s="29">
        <f>(D120/30)</f>
        <v>54447.666666666664</v>
      </c>
      <c r="G120" s="21"/>
      <c r="H120" s="9"/>
      <c r="I120" s="43"/>
      <c r="J120" s="43"/>
      <c r="K120" s="49">
        <v>2000</v>
      </c>
      <c r="L120" s="50">
        <f>(E99/365)</f>
        <v>49623.12328767123</v>
      </c>
      <c r="M120" s="50"/>
      <c r="N120" s="12"/>
      <c r="O120" s="13"/>
      <c r="P120" s="13"/>
    </row>
    <row r="121" spans="2:16" ht="12.75">
      <c r="B121" s="22"/>
      <c r="C121" s="25" t="s">
        <v>112</v>
      </c>
      <c r="D121" s="24">
        <v>1390540</v>
      </c>
      <c r="E121" s="30"/>
      <c r="F121" s="29">
        <f t="shared" si="1"/>
        <v>44856.12903225807</v>
      </c>
      <c r="G121" s="21"/>
      <c r="H121" s="9"/>
      <c r="I121" s="43"/>
      <c r="J121" s="43"/>
      <c r="K121" s="49">
        <v>2001</v>
      </c>
      <c r="L121" s="50">
        <f>(E111/365)</f>
        <v>49607.624657534245</v>
      </c>
      <c r="M121" s="50"/>
      <c r="N121" s="12"/>
      <c r="O121" s="13"/>
      <c r="P121" s="13"/>
    </row>
    <row r="122" spans="2:16" ht="12.75">
      <c r="B122" s="22"/>
      <c r="C122" s="25" t="s">
        <v>113</v>
      </c>
      <c r="D122" s="24">
        <v>1237040</v>
      </c>
      <c r="E122" s="30"/>
      <c r="F122" s="29">
        <f>(D122/30)</f>
        <v>41234.666666666664</v>
      </c>
      <c r="G122" s="21"/>
      <c r="H122" s="9"/>
      <c r="I122" s="54"/>
      <c r="J122" s="54"/>
      <c r="K122" s="49">
        <v>2002</v>
      </c>
      <c r="L122" s="50">
        <f>(E123/365)</f>
        <v>50014.57534246575</v>
      </c>
      <c r="M122" s="50"/>
      <c r="N122" s="12"/>
      <c r="O122" s="13"/>
      <c r="P122" s="13"/>
    </row>
    <row r="123" spans="2:16" ht="12.75">
      <c r="B123" s="19">
        <v>2002</v>
      </c>
      <c r="C123" s="25" t="s">
        <v>114</v>
      </c>
      <c r="D123" s="24">
        <v>1196020</v>
      </c>
      <c r="E123" s="27">
        <f>SUM(D112:D123)</f>
        <v>18255320</v>
      </c>
      <c r="F123" s="29">
        <f t="shared" si="1"/>
        <v>38581.290322580644</v>
      </c>
      <c r="G123" s="21">
        <f>(E123/365)</f>
        <v>50014.57534246575</v>
      </c>
      <c r="H123" s="9"/>
      <c r="I123" s="54"/>
      <c r="J123" s="54"/>
      <c r="K123" s="49">
        <v>2003</v>
      </c>
      <c r="L123" s="50">
        <f>(E135/365)</f>
        <v>52873.643835616436</v>
      </c>
      <c r="M123" s="50"/>
      <c r="N123" s="12"/>
      <c r="O123" s="13"/>
      <c r="P123" s="13"/>
    </row>
    <row r="124" spans="2:16" ht="12.75">
      <c r="B124" s="22"/>
      <c r="C124" s="25" t="s">
        <v>115</v>
      </c>
      <c r="D124" s="24">
        <v>1171900</v>
      </c>
      <c r="E124" s="29"/>
      <c r="F124" s="29">
        <f t="shared" si="1"/>
        <v>37803.22580645161</v>
      </c>
      <c r="G124" s="21"/>
      <c r="H124" s="3"/>
      <c r="I124" s="54"/>
      <c r="J124" s="54"/>
      <c r="K124" s="49">
        <v>2004</v>
      </c>
      <c r="L124" s="50">
        <f>(E147/365)</f>
        <v>55756.438356164384</v>
      </c>
      <c r="M124" s="50"/>
      <c r="N124" s="12"/>
      <c r="O124" s="13"/>
      <c r="P124" s="13"/>
    </row>
    <row r="125" spans="2:16" ht="12.75">
      <c r="B125" s="22"/>
      <c r="C125" s="25" t="s">
        <v>116</v>
      </c>
      <c r="D125" s="24">
        <v>1014720</v>
      </c>
      <c r="E125" s="30"/>
      <c r="F125" s="29">
        <f>(D125/28)</f>
        <v>36240</v>
      </c>
      <c r="G125" s="21"/>
      <c r="H125" s="3"/>
      <c r="I125" s="54"/>
      <c r="J125" s="54"/>
      <c r="K125" s="49">
        <v>2005</v>
      </c>
      <c r="L125" s="50">
        <f>(E159/365)</f>
        <v>57029.3698630137</v>
      </c>
      <c r="M125" s="50"/>
      <c r="N125" s="12"/>
      <c r="O125" s="13"/>
      <c r="P125" s="13"/>
    </row>
    <row r="126" spans="2:16" ht="12.75">
      <c r="B126" s="22"/>
      <c r="C126" s="25" t="s">
        <v>117</v>
      </c>
      <c r="D126" s="24">
        <v>1337480</v>
      </c>
      <c r="E126" s="30"/>
      <c r="F126" s="29">
        <f t="shared" si="1"/>
        <v>43144.51612903226</v>
      </c>
      <c r="G126" s="21"/>
      <c r="H126" s="3"/>
      <c r="I126" s="54"/>
      <c r="J126" s="54"/>
      <c r="K126" s="49">
        <v>2006</v>
      </c>
      <c r="L126" s="50">
        <f>(E171/365)</f>
        <v>60036.08219178082</v>
      </c>
      <c r="M126" s="52"/>
      <c r="N126" s="12"/>
      <c r="O126" s="13"/>
      <c r="P126" s="13"/>
    </row>
    <row r="127" spans="2:16" ht="12.75">
      <c r="B127" s="22"/>
      <c r="C127" s="25" t="s">
        <v>118</v>
      </c>
      <c r="D127" s="24">
        <v>1568720</v>
      </c>
      <c r="E127" s="30"/>
      <c r="F127" s="29">
        <f>(D127/30)</f>
        <v>52290.666666666664</v>
      </c>
      <c r="G127" s="21"/>
      <c r="H127" s="3"/>
      <c r="I127" s="54"/>
      <c r="J127" s="54"/>
      <c r="K127" s="88"/>
      <c r="L127" s="53"/>
      <c r="M127" s="51"/>
      <c r="N127" s="12"/>
      <c r="O127" s="13"/>
      <c r="P127" s="13"/>
    </row>
    <row r="128" spans="2:16" ht="12.75">
      <c r="B128" s="22"/>
      <c r="C128" s="25" t="s">
        <v>119</v>
      </c>
      <c r="D128" s="24">
        <v>1698480</v>
      </c>
      <c r="E128" s="30"/>
      <c r="F128" s="29">
        <f t="shared" si="1"/>
        <v>54789.67741935484</v>
      </c>
      <c r="G128" s="21"/>
      <c r="H128" s="3"/>
      <c r="I128" s="54"/>
      <c r="J128" s="54"/>
      <c r="K128" s="88"/>
      <c r="L128" s="53"/>
      <c r="M128" s="50"/>
      <c r="N128" s="12"/>
      <c r="O128" s="13"/>
      <c r="P128" s="13"/>
    </row>
    <row r="129" spans="2:16" ht="12.75">
      <c r="B129" s="22"/>
      <c r="C129" s="25" t="s">
        <v>120</v>
      </c>
      <c r="D129" s="24">
        <v>1886550</v>
      </c>
      <c r="E129" s="30"/>
      <c r="F129" s="29">
        <f>(D129/30)</f>
        <v>62885</v>
      </c>
      <c r="G129" s="21"/>
      <c r="H129" s="3"/>
      <c r="I129" s="54"/>
      <c r="J129" s="54"/>
      <c r="K129" s="88"/>
      <c r="L129" s="53"/>
      <c r="M129" s="50"/>
      <c r="N129" s="12"/>
      <c r="O129" s="13"/>
      <c r="P129" s="13"/>
    </row>
    <row r="130" spans="2:16" ht="12.75">
      <c r="B130" s="22"/>
      <c r="C130" s="25" t="s">
        <v>121</v>
      </c>
      <c r="D130" s="24">
        <v>2249840</v>
      </c>
      <c r="E130" s="30"/>
      <c r="F130" s="29">
        <f t="shared" si="1"/>
        <v>72575.48387096774</v>
      </c>
      <c r="G130" s="21"/>
      <c r="H130" s="3"/>
      <c r="I130" s="54"/>
      <c r="J130" s="54"/>
      <c r="K130" s="53"/>
      <c r="L130" s="53"/>
      <c r="M130" s="50"/>
      <c r="N130" s="12"/>
      <c r="O130" s="13"/>
      <c r="P130" s="13"/>
    </row>
    <row r="131" spans="2:16" ht="12.75">
      <c r="B131" s="22"/>
      <c r="C131" s="25" t="s">
        <v>122</v>
      </c>
      <c r="D131" s="24">
        <v>2696730</v>
      </c>
      <c r="E131" s="30"/>
      <c r="F131" s="29">
        <f t="shared" si="1"/>
        <v>86991.29032258065</v>
      </c>
      <c r="G131" s="21"/>
      <c r="H131" s="3"/>
      <c r="I131" s="54"/>
      <c r="J131" s="54"/>
      <c r="K131" s="53"/>
      <c r="L131" s="53"/>
      <c r="M131" s="50"/>
      <c r="N131" s="12"/>
      <c r="O131" s="13"/>
      <c r="P131" s="13"/>
    </row>
    <row r="132" spans="2:16" ht="12.75">
      <c r="B132" s="22"/>
      <c r="C132" s="25" t="s">
        <v>123</v>
      </c>
      <c r="D132" s="24">
        <v>1668580</v>
      </c>
      <c r="E132" s="30"/>
      <c r="F132" s="29">
        <f>(D132/30)</f>
        <v>55619.333333333336</v>
      </c>
      <c r="G132" s="21"/>
      <c r="H132" s="3"/>
      <c r="I132" s="54"/>
      <c r="J132" s="54"/>
      <c r="K132" s="52"/>
      <c r="L132" s="53"/>
      <c r="M132" s="50"/>
      <c r="N132" s="12"/>
      <c r="O132" s="13"/>
      <c r="P132" s="13"/>
    </row>
    <row r="133" spans="2:16" ht="12.75">
      <c r="B133" s="22"/>
      <c r="C133" s="25" t="s">
        <v>124</v>
      </c>
      <c r="D133" s="24">
        <v>1415820</v>
      </c>
      <c r="E133" s="30"/>
      <c r="F133" s="29">
        <f t="shared" si="1"/>
        <v>45671.6129032258</v>
      </c>
      <c r="G133" s="21"/>
      <c r="H133" s="3"/>
      <c r="I133" s="88">
        <v>1994</v>
      </c>
      <c r="J133" s="51">
        <v>13375496</v>
      </c>
      <c r="K133" s="52"/>
      <c r="L133" s="53"/>
      <c r="M133" s="50"/>
      <c r="N133" s="12"/>
      <c r="O133" s="13"/>
      <c r="P133" s="13"/>
    </row>
    <row r="134" spans="2:16" ht="12.75">
      <c r="B134" s="22"/>
      <c r="C134" s="25" t="s">
        <v>125</v>
      </c>
      <c r="D134" s="24">
        <v>1279640</v>
      </c>
      <c r="E134" s="30"/>
      <c r="F134" s="29">
        <f>(D134/30)</f>
        <v>42654.666666666664</v>
      </c>
      <c r="G134" s="21"/>
      <c r="H134" s="3"/>
      <c r="I134" s="88">
        <v>1995</v>
      </c>
      <c r="J134" s="51">
        <v>13959150</v>
      </c>
      <c r="K134" s="52"/>
      <c r="L134" s="53"/>
      <c r="M134" s="50"/>
      <c r="N134" s="12"/>
      <c r="O134" s="13"/>
      <c r="P134" s="13"/>
    </row>
    <row r="135" spans="2:16" ht="12.75">
      <c r="B135" s="19">
        <v>2003</v>
      </c>
      <c r="C135" s="25" t="s">
        <v>126</v>
      </c>
      <c r="D135" s="24">
        <v>1310420</v>
      </c>
      <c r="E135" s="27">
        <f>SUM(D124:D135)</f>
        <v>19298880</v>
      </c>
      <c r="F135" s="29">
        <f t="shared" si="1"/>
        <v>42271.6129032258</v>
      </c>
      <c r="G135" s="21">
        <f>(E135/365)</f>
        <v>52873.643835616436</v>
      </c>
      <c r="H135" s="3"/>
      <c r="I135" s="88">
        <v>1996</v>
      </c>
      <c r="J135" s="51">
        <v>14379893</v>
      </c>
      <c r="K135" s="52"/>
      <c r="L135" s="53"/>
      <c r="M135" s="50"/>
      <c r="N135" s="12"/>
      <c r="O135" s="13"/>
      <c r="P135" s="13"/>
    </row>
    <row r="136" spans="2:14" ht="12.75">
      <c r="B136" s="22"/>
      <c r="C136" s="25" t="s">
        <v>127</v>
      </c>
      <c r="D136" s="24">
        <v>1219780</v>
      </c>
      <c r="E136" s="29"/>
      <c r="F136" s="29">
        <f t="shared" si="1"/>
        <v>39347.74193548387</v>
      </c>
      <c r="G136" s="21"/>
      <c r="H136" s="9"/>
      <c r="I136" s="88">
        <v>1997</v>
      </c>
      <c r="J136" s="51">
        <v>14845283</v>
      </c>
      <c r="K136" s="52"/>
      <c r="L136" s="53"/>
      <c r="M136" s="50"/>
      <c r="N136" s="57"/>
    </row>
    <row r="137" spans="2:14" ht="12.75">
      <c r="B137" s="22"/>
      <c r="C137" s="25" t="s">
        <v>128</v>
      </c>
      <c r="D137" s="24">
        <v>1195240</v>
      </c>
      <c r="E137" s="30"/>
      <c r="F137" s="29">
        <f>(D137/28)</f>
        <v>42687.142857142855</v>
      </c>
      <c r="G137" s="21"/>
      <c r="H137" s="9"/>
      <c r="I137" s="88">
        <v>1998</v>
      </c>
      <c r="J137" s="51">
        <v>15311681</v>
      </c>
      <c r="K137" s="52"/>
      <c r="L137" s="52"/>
      <c r="M137" s="50"/>
      <c r="N137" s="57"/>
    </row>
    <row r="138" spans="2:14" ht="12.75">
      <c r="B138" s="22"/>
      <c r="C138" s="25" t="s">
        <v>129</v>
      </c>
      <c r="D138" s="24">
        <v>1355640</v>
      </c>
      <c r="E138" s="30"/>
      <c r="F138" s="29">
        <f t="shared" si="1"/>
        <v>43730.32258064516</v>
      </c>
      <c r="G138" s="21"/>
      <c r="H138" s="9"/>
      <c r="I138" s="88">
        <v>1999</v>
      </c>
      <c r="J138" s="51">
        <v>16843540</v>
      </c>
      <c r="K138" s="52"/>
      <c r="L138" s="53"/>
      <c r="M138" s="52"/>
      <c r="N138" s="57"/>
    </row>
    <row r="139" spans="2:14" ht="12.75">
      <c r="B139" s="22"/>
      <c r="C139" s="25" t="s">
        <v>130</v>
      </c>
      <c r="D139" s="24">
        <v>1700140</v>
      </c>
      <c r="E139" s="30"/>
      <c r="F139" s="29">
        <f>(D139/30)</f>
        <v>56671.333333333336</v>
      </c>
      <c r="G139" s="21"/>
      <c r="H139" s="9"/>
      <c r="I139" s="88">
        <v>2000</v>
      </c>
      <c r="J139" s="51">
        <v>18112440</v>
      </c>
      <c r="K139" s="52"/>
      <c r="L139" s="53"/>
      <c r="M139" s="51"/>
      <c r="N139" s="57"/>
    </row>
    <row r="140" spans="2:14" ht="12.75">
      <c r="B140" s="22"/>
      <c r="C140" s="25" t="s">
        <v>131</v>
      </c>
      <c r="D140" s="24">
        <v>1704160</v>
      </c>
      <c r="E140" s="30"/>
      <c r="F140" s="29">
        <f t="shared" si="1"/>
        <v>54972.903225806454</v>
      </c>
      <c r="G140" s="21"/>
      <c r="H140" s="9"/>
      <c r="I140" s="88">
        <v>2001</v>
      </c>
      <c r="J140" s="51">
        <v>18106783</v>
      </c>
      <c r="K140" s="52"/>
      <c r="L140" s="53"/>
      <c r="M140" s="50"/>
      <c r="N140" s="57"/>
    </row>
    <row r="141" spans="2:14" ht="12.75">
      <c r="B141" s="22"/>
      <c r="C141" s="25" t="s">
        <v>132</v>
      </c>
      <c r="D141" s="24">
        <v>1897780</v>
      </c>
      <c r="E141" s="30"/>
      <c r="F141" s="29">
        <f>(D141/30)</f>
        <v>63259.333333333336</v>
      </c>
      <c r="G141" s="21"/>
      <c r="H141" s="9"/>
      <c r="I141" s="88">
        <v>2002</v>
      </c>
      <c r="J141" s="89">
        <v>18255320</v>
      </c>
      <c r="K141" s="52"/>
      <c r="L141" s="53"/>
      <c r="M141" s="50"/>
      <c r="N141" s="57"/>
    </row>
    <row r="142" spans="2:14" ht="12.75">
      <c r="B142" s="22"/>
      <c r="C142" s="25" t="s">
        <v>133</v>
      </c>
      <c r="D142" s="24">
        <v>2294040</v>
      </c>
      <c r="E142" s="30"/>
      <c r="F142" s="29">
        <f t="shared" si="1"/>
        <v>74001.29032258065</v>
      </c>
      <c r="G142" s="21"/>
      <c r="H142" s="9"/>
      <c r="I142" s="90">
        <v>2003</v>
      </c>
      <c r="J142" s="89">
        <v>19298880</v>
      </c>
      <c r="K142" s="52"/>
      <c r="L142" s="53"/>
      <c r="M142" s="50"/>
      <c r="N142" s="57"/>
    </row>
    <row r="143" spans="2:14" ht="12.75">
      <c r="B143" s="22"/>
      <c r="C143" s="25" t="s">
        <v>134</v>
      </c>
      <c r="D143" s="24">
        <v>2775980</v>
      </c>
      <c r="E143" s="30"/>
      <c r="F143" s="29">
        <f t="shared" si="1"/>
        <v>89547.74193548386</v>
      </c>
      <c r="G143" s="21"/>
      <c r="H143" s="9"/>
      <c r="I143" s="90">
        <v>2004</v>
      </c>
      <c r="J143" s="89">
        <v>20351100</v>
      </c>
      <c r="K143" s="52"/>
      <c r="L143" s="53"/>
      <c r="M143" s="50"/>
      <c r="N143" s="57"/>
    </row>
    <row r="144" spans="2:14" ht="12.75">
      <c r="B144" s="22"/>
      <c r="C144" s="25" t="s">
        <v>135</v>
      </c>
      <c r="D144" s="24">
        <v>1878360</v>
      </c>
      <c r="E144" s="30"/>
      <c r="F144" s="29">
        <f>(D144/30)</f>
        <v>62612</v>
      </c>
      <c r="G144" s="21"/>
      <c r="H144" s="9"/>
      <c r="I144" s="91">
        <v>2005</v>
      </c>
      <c r="J144" s="89">
        <v>20458140</v>
      </c>
      <c r="K144" s="52"/>
      <c r="L144" s="53"/>
      <c r="M144" s="50"/>
      <c r="N144" s="57"/>
    </row>
    <row r="145" spans="2:14" ht="12.75">
      <c r="B145" s="22"/>
      <c r="C145" s="25" t="s">
        <v>136</v>
      </c>
      <c r="D145" s="24">
        <v>1579120</v>
      </c>
      <c r="E145" s="30"/>
      <c r="F145" s="29">
        <f aca="true" t="shared" si="2" ref="F145:F161">(D145/31)</f>
        <v>50939.354838709674</v>
      </c>
      <c r="G145" s="21"/>
      <c r="H145" s="9"/>
      <c r="I145" s="90">
        <v>2006</v>
      </c>
      <c r="J145" s="63">
        <f>$E$171</f>
        <v>21913170</v>
      </c>
      <c r="K145" s="52"/>
      <c r="L145" s="53"/>
      <c r="M145" s="50"/>
      <c r="N145" s="57"/>
    </row>
    <row r="146" spans="2:14" ht="12.75">
      <c r="B146" s="22"/>
      <c r="C146" s="25" t="s">
        <v>137</v>
      </c>
      <c r="D146" s="24">
        <v>1345060</v>
      </c>
      <c r="E146" s="30"/>
      <c r="F146" s="29">
        <f>(D146/30)</f>
        <v>44835.333333333336</v>
      </c>
      <c r="G146" s="21"/>
      <c r="H146" s="9"/>
      <c r="I146" s="90"/>
      <c r="J146" s="88"/>
      <c r="K146" s="52"/>
      <c r="L146" s="53"/>
      <c r="M146" s="50"/>
      <c r="N146" s="57"/>
    </row>
    <row r="147" spans="2:14" ht="12.75">
      <c r="B147" s="19">
        <v>2004</v>
      </c>
      <c r="C147" s="25" t="s">
        <v>138</v>
      </c>
      <c r="D147" s="24">
        <v>1405800</v>
      </c>
      <c r="E147" s="27">
        <f>SUM(D136:D147)</f>
        <v>20351100</v>
      </c>
      <c r="F147" s="29">
        <f t="shared" si="2"/>
        <v>45348.3870967742</v>
      </c>
      <c r="G147" s="21">
        <f>(E147/365)</f>
        <v>55756.438356164384</v>
      </c>
      <c r="H147" s="9"/>
      <c r="I147" s="52"/>
      <c r="J147" s="52"/>
      <c r="K147" s="52"/>
      <c r="L147" s="53"/>
      <c r="M147" s="50"/>
      <c r="N147" s="57"/>
    </row>
    <row r="148" spans="2:14" ht="12.75">
      <c r="B148" s="22"/>
      <c r="C148" s="25" t="s">
        <v>139</v>
      </c>
      <c r="D148" s="24">
        <v>1289280</v>
      </c>
      <c r="E148" s="29"/>
      <c r="F148" s="29">
        <f t="shared" si="2"/>
        <v>41589.67741935484</v>
      </c>
      <c r="G148" s="21"/>
      <c r="H148" s="3"/>
      <c r="I148" s="57"/>
      <c r="J148" s="57"/>
      <c r="K148" s="57"/>
      <c r="L148" s="62"/>
      <c r="M148" s="61"/>
      <c r="N148" s="57"/>
    </row>
    <row r="149" spans="2:14" ht="12.75">
      <c r="B149" s="22"/>
      <c r="C149" s="25" t="s">
        <v>140</v>
      </c>
      <c r="D149" s="24">
        <v>1195420</v>
      </c>
      <c r="E149" s="30"/>
      <c r="F149" s="29">
        <f>(D149/28)</f>
        <v>42693.57142857143</v>
      </c>
      <c r="G149" s="21"/>
      <c r="H149" s="3"/>
      <c r="I149" s="57"/>
      <c r="J149" s="57"/>
      <c r="K149" s="57"/>
      <c r="L149" s="57"/>
      <c r="M149" s="61"/>
      <c r="N149" s="57"/>
    </row>
    <row r="150" spans="2:14" ht="12.75">
      <c r="B150" s="22"/>
      <c r="C150" s="25" t="s">
        <v>141</v>
      </c>
      <c r="D150" s="24">
        <v>1620960</v>
      </c>
      <c r="E150" s="30"/>
      <c r="F150" s="29">
        <f t="shared" si="2"/>
        <v>52289.032258064515</v>
      </c>
      <c r="G150" s="21"/>
      <c r="H150" s="3"/>
      <c r="I150" s="57"/>
      <c r="J150" s="57"/>
      <c r="K150" s="57"/>
      <c r="L150" s="62"/>
      <c r="M150" s="57"/>
      <c r="N150" s="57"/>
    </row>
    <row r="151" spans="2:14" ht="12.75">
      <c r="B151" s="22"/>
      <c r="C151" s="25" t="s">
        <v>142</v>
      </c>
      <c r="D151" s="24">
        <v>1545540</v>
      </c>
      <c r="E151" s="30"/>
      <c r="F151" s="29">
        <f>(D151/30)</f>
        <v>51518</v>
      </c>
      <c r="G151" s="21"/>
      <c r="H151" s="3"/>
      <c r="I151" s="57"/>
      <c r="J151" s="57"/>
      <c r="K151" s="57"/>
      <c r="L151" s="62"/>
      <c r="M151" s="57"/>
      <c r="N151" s="57"/>
    </row>
    <row r="152" spans="2:14" ht="12.75">
      <c r="B152" s="22"/>
      <c r="C152" s="25" t="s">
        <v>143</v>
      </c>
      <c r="D152" s="24">
        <v>1780300</v>
      </c>
      <c r="E152" s="30"/>
      <c r="F152" s="29">
        <f t="shared" si="2"/>
        <v>57429.032258064515</v>
      </c>
      <c r="G152" s="21"/>
      <c r="H152" s="3"/>
      <c r="I152" s="57"/>
      <c r="J152" s="57"/>
      <c r="K152" s="57"/>
      <c r="L152" s="62"/>
      <c r="M152" s="57"/>
      <c r="N152" s="57"/>
    </row>
    <row r="153" spans="2:14" ht="12.75">
      <c r="B153" s="22"/>
      <c r="C153" s="25" t="s">
        <v>144</v>
      </c>
      <c r="D153" s="24">
        <v>1903700</v>
      </c>
      <c r="E153" s="30"/>
      <c r="F153" s="29">
        <f>(D153/30)</f>
        <v>63456.666666666664</v>
      </c>
      <c r="G153" s="21"/>
      <c r="H153" s="3"/>
      <c r="I153" s="57"/>
      <c r="J153" s="57"/>
      <c r="K153" s="57"/>
      <c r="L153" s="62"/>
      <c r="M153" s="57"/>
      <c r="N153" s="57"/>
    </row>
    <row r="154" spans="2:14" ht="12.75">
      <c r="B154" s="22"/>
      <c r="C154" s="25" t="s">
        <v>145</v>
      </c>
      <c r="D154" s="24">
        <v>2377030</v>
      </c>
      <c r="E154" s="30"/>
      <c r="F154" s="29">
        <f t="shared" si="2"/>
        <v>76678.3870967742</v>
      </c>
      <c r="G154" s="21"/>
      <c r="H154" s="3"/>
      <c r="I154" s="57"/>
      <c r="J154" s="57"/>
      <c r="K154" s="57"/>
      <c r="L154" s="62"/>
      <c r="M154" s="61"/>
      <c r="N154" s="57"/>
    </row>
    <row r="155" spans="2:14" ht="12.75">
      <c r="B155" s="22"/>
      <c r="C155" s="25" t="s">
        <v>146</v>
      </c>
      <c r="D155" s="24">
        <v>2837450</v>
      </c>
      <c r="E155" s="30"/>
      <c r="F155" s="29">
        <f t="shared" si="2"/>
        <v>91530.64516129032</v>
      </c>
      <c r="G155" s="21"/>
      <c r="H155" s="3"/>
      <c r="I155" s="57"/>
      <c r="J155" s="57"/>
      <c r="K155" s="57"/>
      <c r="L155" s="62"/>
      <c r="M155" s="61"/>
      <c r="N155" s="57"/>
    </row>
    <row r="156" spans="2:14" ht="12.75">
      <c r="B156" s="22"/>
      <c r="C156" s="25" t="s">
        <v>147</v>
      </c>
      <c r="D156" s="24">
        <v>1824630</v>
      </c>
      <c r="E156" s="30"/>
      <c r="F156" s="29">
        <f>(D156/30)</f>
        <v>60821</v>
      </c>
      <c r="G156" s="21"/>
      <c r="H156" s="3"/>
      <c r="I156" s="57"/>
      <c r="J156" s="57"/>
      <c r="K156" s="57"/>
      <c r="L156" s="62"/>
      <c r="M156" s="61"/>
      <c r="N156" s="57"/>
    </row>
    <row r="157" spans="2:14" ht="12.75">
      <c r="B157" s="22"/>
      <c r="C157" s="25" t="s">
        <v>148</v>
      </c>
      <c r="D157" s="26">
        <v>1547380</v>
      </c>
      <c r="E157" s="30"/>
      <c r="F157" s="29">
        <f t="shared" si="2"/>
        <v>49915.48387096774</v>
      </c>
      <c r="G157" s="21"/>
      <c r="H157" s="3"/>
      <c r="I157" s="57"/>
      <c r="J157" s="57"/>
      <c r="K157" s="57"/>
      <c r="L157" s="62"/>
      <c r="M157" s="61"/>
      <c r="N157" s="57"/>
    </row>
    <row r="158" spans="2:14" ht="12.75">
      <c r="B158" s="22"/>
      <c r="C158" s="25" t="s">
        <v>149</v>
      </c>
      <c r="D158" s="26">
        <v>1456250</v>
      </c>
      <c r="E158" s="30"/>
      <c r="F158" s="29">
        <f t="shared" si="2"/>
        <v>46975.8064516129</v>
      </c>
      <c r="G158" s="21"/>
      <c r="H158" s="3"/>
      <c r="I158" s="57"/>
      <c r="J158" s="57"/>
      <c r="K158" s="57"/>
      <c r="L158" s="62"/>
      <c r="M158" s="61"/>
      <c r="N158" s="57"/>
    </row>
    <row r="159" spans="2:14" ht="12.75">
      <c r="B159" s="19">
        <v>2005</v>
      </c>
      <c r="C159" s="25" t="s">
        <v>150</v>
      </c>
      <c r="D159" s="26">
        <v>1437780</v>
      </c>
      <c r="E159" s="27">
        <f>SUM(D148:D159)</f>
        <v>20815720</v>
      </c>
      <c r="F159" s="29">
        <f t="shared" si="2"/>
        <v>46380</v>
      </c>
      <c r="G159" s="21">
        <f>(E159/365)</f>
        <v>57029.3698630137</v>
      </c>
      <c r="H159" s="3"/>
      <c r="I159" s="57"/>
      <c r="J159" s="57"/>
      <c r="K159" s="57"/>
      <c r="L159" s="62"/>
      <c r="M159" s="61"/>
      <c r="N159" s="57"/>
    </row>
    <row r="160" spans="2:14" ht="12.75">
      <c r="B160" s="19"/>
      <c r="C160" s="25" t="s">
        <v>156</v>
      </c>
      <c r="D160" s="64">
        <v>1353700</v>
      </c>
      <c r="E160" s="27"/>
      <c r="F160" s="29">
        <f t="shared" si="2"/>
        <v>43667.74193548387</v>
      </c>
      <c r="G160" s="21"/>
      <c r="H160" s="3"/>
      <c r="I160" s="57"/>
      <c r="J160" s="57"/>
      <c r="K160" s="57"/>
      <c r="L160" s="62"/>
      <c r="M160" s="61"/>
      <c r="N160" s="57"/>
    </row>
    <row r="161" spans="2:14" ht="12.75">
      <c r="B161" s="19"/>
      <c r="C161" s="25" t="s">
        <v>157</v>
      </c>
      <c r="D161" s="64">
        <v>1315280</v>
      </c>
      <c r="E161" s="27"/>
      <c r="F161" s="29">
        <f t="shared" si="2"/>
        <v>42428.3870967742</v>
      </c>
      <c r="G161" s="21"/>
      <c r="H161" s="3"/>
      <c r="I161" s="57"/>
      <c r="J161" s="57"/>
      <c r="K161" s="57"/>
      <c r="L161" s="62"/>
      <c r="M161" s="61"/>
      <c r="N161" s="57"/>
    </row>
    <row r="162" spans="1:14" ht="12.75">
      <c r="A162" s="3"/>
      <c r="B162" s="19"/>
      <c r="C162" s="25" t="s">
        <v>158</v>
      </c>
      <c r="D162" s="64">
        <v>1615460</v>
      </c>
      <c r="E162" s="11"/>
      <c r="F162" s="29">
        <f aca="true" t="shared" si="3" ref="F162:F174">(D162/31)</f>
        <v>52111.6129032258</v>
      </c>
      <c r="G162" s="21"/>
      <c r="H162" s="3"/>
      <c r="I162" s="57"/>
      <c r="J162" s="57"/>
      <c r="K162" s="57"/>
      <c r="L162" s="62"/>
      <c r="M162" s="61"/>
      <c r="N162" s="57"/>
    </row>
    <row r="163" spans="1:14" ht="12.75">
      <c r="A163" s="3"/>
      <c r="B163" s="56"/>
      <c r="C163" s="25" t="s">
        <v>159</v>
      </c>
      <c r="D163" s="64">
        <v>2008880</v>
      </c>
      <c r="E163" s="11"/>
      <c r="F163" s="29">
        <f t="shared" si="3"/>
        <v>64802.58064516129</v>
      </c>
      <c r="G163" s="21"/>
      <c r="H163" s="3"/>
      <c r="I163" s="57"/>
      <c r="J163" s="57"/>
      <c r="K163" s="57"/>
      <c r="L163" s="62"/>
      <c r="M163" s="61"/>
      <c r="N163" s="57"/>
    </row>
    <row r="164" spans="1:14" ht="12.75">
      <c r="A164" s="3"/>
      <c r="B164" s="19"/>
      <c r="C164" s="25" t="s">
        <v>160</v>
      </c>
      <c r="D164" s="64">
        <v>1877370</v>
      </c>
      <c r="E164" s="11"/>
      <c r="F164" s="29">
        <f t="shared" si="3"/>
        <v>60560.32258064516</v>
      </c>
      <c r="G164" s="21"/>
      <c r="H164" s="3"/>
      <c r="I164" s="57"/>
      <c r="J164" s="57"/>
      <c r="K164" s="57"/>
      <c r="L164" s="62"/>
      <c r="M164" s="61"/>
      <c r="N164" s="57"/>
    </row>
    <row r="165" spans="1:14" ht="12.75">
      <c r="A165" s="3"/>
      <c r="B165" s="19"/>
      <c r="C165" s="25" t="s">
        <v>161</v>
      </c>
      <c r="D165" s="64">
        <v>2018520</v>
      </c>
      <c r="E165" s="11"/>
      <c r="F165" s="29">
        <f t="shared" si="3"/>
        <v>65113.54838709677</v>
      </c>
      <c r="G165" s="21"/>
      <c r="H165" s="3"/>
      <c r="I165" s="57"/>
      <c r="J165" s="57"/>
      <c r="K165" s="57"/>
      <c r="L165" s="62"/>
      <c r="M165" s="61"/>
      <c r="N165" s="57"/>
    </row>
    <row r="166" spans="1:14" ht="12.75">
      <c r="A166" s="3"/>
      <c r="B166" s="19"/>
      <c r="C166" s="25" t="s">
        <v>162</v>
      </c>
      <c r="D166" s="64">
        <v>2379260</v>
      </c>
      <c r="E166" s="11"/>
      <c r="F166" s="29">
        <f t="shared" si="3"/>
        <v>76750.32258064517</v>
      </c>
      <c r="G166" s="21"/>
      <c r="H166" s="3"/>
      <c r="I166" s="57"/>
      <c r="J166" s="57"/>
      <c r="K166" s="57"/>
      <c r="L166" s="62"/>
      <c r="M166" s="61"/>
      <c r="N166" s="57"/>
    </row>
    <row r="167" spans="1:14" ht="12.75">
      <c r="A167" s="3"/>
      <c r="B167" s="19"/>
      <c r="C167" s="25" t="s">
        <v>163</v>
      </c>
      <c r="D167" s="64">
        <v>2862760</v>
      </c>
      <c r="E167" s="11"/>
      <c r="F167" s="29">
        <f t="shared" si="3"/>
        <v>92347.09677419355</v>
      </c>
      <c r="G167" s="21"/>
      <c r="H167" s="3"/>
      <c r="I167" s="57"/>
      <c r="J167" s="57"/>
      <c r="K167" s="57"/>
      <c r="L167" s="62"/>
      <c r="M167" s="61"/>
      <c r="N167" s="57"/>
    </row>
    <row r="168" spans="1:14" ht="12.75">
      <c r="A168" s="3"/>
      <c r="B168" s="19"/>
      <c r="C168" s="25" t="s">
        <v>164</v>
      </c>
      <c r="D168" s="64">
        <v>1883640</v>
      </c>
      <c r="E168" s="11"/>
      <c r="F168" s="29">
        <f t="shared" si="3"/>
        <v>60762.58064516129</v>
      </c>
      <c r="G168" s="21"/>
      <c r="H168" s="3"/>
      <c r="I168" s="57"/>
      <c r="J168" s="57"/>
      <c r="K168" s="57"/>
      <c r="L168" s="62"/>
      <c r="M168" s="61"/>
      <c r="N168" s="57"/>
    </row>
    <row r="169" spans="1:14" ht="12.75">
      <c r="A169" s="3"/>
      <c r="B169" s="19"/>
      <c r="C169" s="25" t="s">
        <v>165</v>
      </c>
      <c r="D169" s="64">
        <v>1680320</v>
      </c>
      <c r="E169" s="11"/>
      <c r="F169" s="29">
        <f t="shared" si="3"/>
        <v>54203.87096774193</v>
      </c>
      <c r="G169" s="21"/>
      <c r="H169" s="3"/>
      <c r="I169" s="57"/>
      <c r="J169" s="57"/>
      <c r="K169" s="57"/>
      <c r="L169" s="62"/>
      <c r="M169" s="61"/>
      <c r="N169" s="57"/>
    </row>
    <row r="170" spans="1:14" ht="12.75">
      <c r="A170" s="3"/>
      <c r="B170" s="19"/>
      <c r="C170" s="25" t="s">
        <v>166</v>
      </c>
      <c r="D170" s="64">
        <v>1477680</v>
      </c>
      <c r="E170" s="11"/>
      <c r="F170" s="29">
        <f t="shared" si="3"/>
        <v>47667.096774193546</v>
      </c>
      <c r="G170" s="21"/>
      <c r="H170" s="3"/>
      <c r="I170" s="57"/>
      <c r="J170" s="57"/>
      <c r="K170" s="57"/>
      <c r="L170" s="62"/>
      <c r="M170" s="61"/>
      <c r="N170" s="57"/>
    </row>
    <row r="171" spans="1:14" ht="12.75">
      <c r="A171" s="3"/>
      <c r="B171" s="19">
        <v>2006</v>
      </c>
      <c r="C171" s="25" t="s">
        <v>167</v>
      </c>
      <c r="D171" s="64">
        <v>1440300</v>
      </c>
      <c r="E171" s="27">
        <f>SUM(D160:D171)</f>
        <v>21913170</v>
      </c>
      <c r="F171" s="29">
        <f t="shared" si="3"/>
        <v>46461.290322580644</v>
      </c>
      <c r="G171" s="21">
        <f>(E171/365)</f>
        <v>60036.08219178082</v>
      </c>
      <c r="H171" s="3"/>
      <c r="I171" s="57"/>
      <c r="J171" s="57"/>
      <c r="K171" s="57"/>
      <c r="L171" s="62"/>
      <c r="M171" s="61"/>
      <c r="N171" s="57"/>
    </row>
    <row r="172" spans="1:14" ht="12.75">
      <c r="A172" s="3"/>
      <c r="B172" s="73"/>
      <c r="C172" s="25" t="s">
        <v>168</v>
      </c>
      <c r="D172" s="92">
        <v>1474780</v>
      </c>
      <c r="E172" s="71"/>
      <c r="F172" s="29">
        <f t="shared" si="3"/>
        <v>47573.54838709677</v>
      </c>
      <c r="G172" s="74"/>
      <c r="H172" s="3"/>
      <c r="I172" s="57"/>
      <c r="J172" s="57"/>
      <c r="K172" s="57"/>
      <c r="L172" s="62"/>
      <c r="M172" s="61"/>
      <c r="N172" s="57"/>
    </row>
    <row r="173" spans="1:14" ht="12.75">
      <c r="A173" s="3"/>
      <c r="B173" s="73"/>
      <c r="C173" s="25" t="s">
        <v>169</v>
      </c>
      <c r="D173" s="92">
        <v>1330180</v>
      </c>
      <c r="E173" s="71"/>
      <c r="F173" s="29">
        <f t="shared" si="3"/>
        <v>42909.032258064515</v>
      </c>
      <c r="G173" s="74"/>
      <c r="K173" s="57"/>
      <c r="L173" s="57"/>
      <c r="M173" s="61"/>
      <c r="N173" s="57"/>
    </row>
    <row r="174" spans="1:14" ht="12.75">
      <c r="A174" s="3"/>
      <c r="B174" s="73"/>
      <c r="C174" s="25" t="s">
        <v>170</v>
      </c>
      <c r="D174" s="92">
        <v>1587660</v>
      </c>
      <c r="E174" s="71"/>
      <c r="F174" s="29">
        <f t="shared" si="3"/>
        <v>51214.83870967742</v>
      </c>
      <c r="G174" s="74"/>
      <c r="K174" s="57"/>
      <c r="L174" s="62"/>
      <c r="M174" s="57"/>
      <c r="N174" s="57"/>
    </row>
    <row r="175" spans="1:14" ht="12.75">
      <c r="A175" s="3"/>
      <c r="B175" s="73"/>
      <c r="C175" s="25" t="s">
        <v>171</v>
      </c>
      <c r="D175" s="8"/>
      <c r="E175" s="71"/>
      <c r="F175" s="71"/>
      <c r="G175" s="74"/>
      <c r="K175" s="57"/>
      <c r="L175" s="62"/>
      <c r="M175" s="57"/>
      <c r="N175" s="57"/>
    </row>
    <row r="176" spans="1:14" ht="12.75">
      <c r="A176" s="3"/>
      <c r="B176" s="73"/>
      <c r="C176" s="25" t="s">
        <v>172</v>
      </c>
      <c r="D176" s="72"/>
      <c r="E176" s="71"/>
      <c r="F176" s="71"/>
      <c r="G176" s="74"/>
      <c r="K176" s="57"/>
      <c r="L176" s="62"/>
      <c r="M176" s="57"/>
      <c r="N176" s="57"/>
    </row>
    <row r="177" spans="2:14" ht="12.75">
      <c r="B177" s="73"/>
      <c r="C177" s="25" t="s">
        <v>173</v>
      </c>
      <c r="D177" s="72"/>
      <c r="E177" s="71"/>
      <c r="F177" s="71"/>
      <c r="G177" s="74"/>
      <c r="K177" s="57"/>
      <c r="L177" s="62"/>
      <c r="M177" s="61"/>
      <c r="N177" s="57"/>
    </row>
    <row r="178" spans="2:14" ht="12.75">
      <c r="B178" s="73"/>
      <c r="C178" s="25" t="s">
        <v>174</v>
      </c>
      <c r="D178" s="72"/>
      <c r="E178" s="71"/>
      <c r="F178" s="71"/>
      <c r="G178" s="74"/>
      <c r="K178" s="57"/>
      <c r="L178" s="62"/>
      <c r="M178" s="61"/>
      <c r="N178" s="57"/>
    </row>
    <row r="179" spans="2:14" ht="12.75">
      <c r="B179" s="73"/>
      <c r="C179" s="25" t="s">
        <v>175</v>
      </c>
      <c r="D179" s="8"/>
      <c r="E179" s="71"/>
      <c r="F179" s="71"/>
      <c r="G179" s="74"/>
      <c r="K179" s="57"/>
      <c r="L179" s="62"/>
      <c r="M179" s="61"/>
      <c r="N179" s="57"/>
    </row>
    <row r="180" spans="2:14" ht="12.75">
      <c r="B180" s="73"/>
      <c r="C180" s="25" t="s">
        <v>176</v>
      </c>
      <c r="D180" s="8"/>
      <c r="E180" s="71"/>
      <c r="F180" s="71"/>
      <c r="G180" s="74"/>
      <c r="K180" s="57"/>
      <c r="L180" s="62"/>
      <c r="M180" s="61"/>
      <c r="N180" s="57"/>
    </row>
    <row r="181" spans="2:14" ht="12.75">
      <c r="B181" s="73"/>
      <c r="C181" s="25" t="s">
        <v>177</v>
      </c>
      <c r="D181" s="8"/>
      <c r="E181" s="71"/>
      <c r="F181" s="71"/>
      <c r="G181" s="74"/>
      <c r="K181" s="57"/>
      <c r="L181" s="62"/>
      <c r="M181" s="61"/>
      <c r="N181" s="57"/>
    </row>
    <row r="182" spans="2:14" ht="12.75">
      <c r="B182" s="73"/>
      <c r="C182" s="25" t="s">
        <v>178</v>
      </c>
      <c r="D182" s="8"/>
      <c r="E182" s="71"/>
      <c r="F182" s="71"/>
      <c r="G182" s="74"/>
      <c r="K182" s="57"/>
      <c r="L182" s="62"/>
      <c r="M182" s="61"/>
      <c r="N182" s="57"/>
    </row>
    <row r="183" spans="2:14" ht="12.75">
      <c r="B183" s="19">
        <v>2007</v>
      </c>
      <c r="C183" s="25" t="s">
        <v>179</v>
      </c>
      <c r="D183" s="8"/>
      <c r="E183" s="27">
        <f>SUM(D172:D183)</f>
        <v>4392620</v>
      </c>
      <c r="F183" s="71"/>
      <c r="G183" s="74"/>
      <c r="K183" s="57"/>
      <c r="L183" s="62"/>
      <c r="M183" s="61"/>
      <c r="N183" s="57"/>
    </row>
    <row r="184" spans="2:14" ht="13.5" thickBot="1">
      <c r="B184" s="31"/>
      <c r="C184" s="75"/>
      <c r="D184" s="32"/>
      <c r="E184" s="33"/>
      <c r="F184" s="33"/>
      <c r="G184" s="34"/>
      <c r="K184" s="57"/>
      <c r="L184" s="62"/>
      <c r="M184" s="61"/>
      <c r="N184" s="57"/>
    </row>
    <row r="185" spans="2:14" ht="12.75">
      <c r="B185" s="2"/>
      <c r="C185" s="70"/>
      <c r="E185" s="6"/>
      <c r="F185" s="6"/>
      <c r="G185" s="6"/>
      <c r="K185" s="57"/>
      <c r="L185" s="57"/>
      <c r="M185" s="61"/>
      <c r="N185" s="57"/>
    </row>
    <row r="186" spans="2:12" ht="12.75">
      <c r="B186" s="2"/>
      <c r="C186" s="70"/>
      <c r="E186" s="6"/>
      <c r="F186" s="6"/>
      <c r="G186" s="6"/>
      <c r="K186" s="57"/>
      <c r="L186" s="57"/>
    </row>
    <row r="187" spans="2:12" ht="12.75">
      <c r="B187" s="2"/>
      <c r="C187" s="70"/>
      <c r="K187" s="57"/>
      <c r="L187" s="57"/>
    </row>
    <row r="188" spans="2:12" ht="12.75">
      <c r="B188" s="2"/>
      <c r="C188" s="70"/>
      <c r="K188" s="57"/>
      <c r="L188" s="57"/>
    </row>
    <row r="189" spans="2:12" ht="12.75">
      <c r="B189" s="2"/>
      <c r="C189" s="70"/>
      <c r="K189" s="57"/>
      <c r="L189" s="57"/>
    </row>
    <row r="190" spans="2:12" ht="12.75">
      <c r="B190" s="2"/>
      <c r="C190" s="70"/>
      <c r="K190" s="57"/>
      <c r="L190" s="62"/>
    </row>
    <row r="191" spans="2:12" ht="12.75">
      <c r="B191" s="2"/>
      <c r="C191" s="70"/>
      <c r="K191" s="57"/>
      <c r="L191" s="62"/>
    </row>
    <row r="192" spans="2:12" ht="12.75">
      <c r="B192" s="2"/>
      <c r="C192" s="70"/>
      <c r="K192" s="57"/>
      <c r="L192" s="62"/>
    </row>
    <row r="193" spans="2:12" ht="12.75">
      <c r="B193" s="2"/>
      <c r="C193" s="70"/>
      <c r="K193" s="57"/>
      <c r="L193" s="62"/>
    </row>
    <row r="194" spans="2:12" ht="12.75">
      <c r="B194" s="2"/>
      <c r="C194" s="70"/>
      <c r="K194" s="57"/>
      <c r="L194" s="62"/>
    </row>
    <row r="195" spans="2:12" ht="12.75">
      <c r="B195" s="2"/>
      <c r="C195" s="70"/>
      <c r="K195" s="57"/>
      <c r="L195" s="62"/>
    </row>
    <row r="196" spans="2:12" ht="12.75">
      <c r="B196" s="2"/>
      <c r="C196" s="70"/>
      <c r="K196" s="57"/>
      <c r="L196" s="62"/>
    </row>
    <row r="197" spans="2:12" ht="12.75">
      <c r="B197" s="2"/>
      <c r="C197" s="70"/>
      <c r="K197" s="57"/>
      <c r="L197" s="57"/>
    </row>
    <row r="198" spans="3:12" ht="12.75">
      <c r="C198" s="70"/>
      <c r="K198" s="57"/>
      <c r="L198" s="62"/>
    </row>
    <row r="199" spans="3:12" ht="12.75">
      <c r="C199" s="70"/>
      <c r="K199" s="57"/>
      <c r="L199" s="62"/>
    </row>
    <row r="200" spans="3:12" ht="12.75">
      <c r="C200" s="70"/>
      <c r="K200" s="57"/>
      <c r="L200" s="62"/>
    </row>
    <row r="201" spans="3:12" ht="12.75">
      <c r="C201" s="70"/>
      <c r="K201" s="57"/>
      <c r="L201" s="62"/>
    </row>
    <row r="202" spans="3:12" ht="12.75">
      <c r="C202" s="70"/>
      <c r="K202" s="57"/>
      <c r="L202" s="62"/>
    </row>
    <row r="203" spans="3:12" ht="12.75">
      <c r="C203" s="70"/>
      <c r="K203" s="57"/>
      <c r="L203" s="62"/>
    </row>
    <row r="204" spans="3:12" ht="12.75">
      <c r="C204" s="70"/>
      <c r="K204" s="57"/>
      <c r="L204" s="62"/>
    </row>
    <row r="205" spans="3:12" ht="12.75">
      <c r="C205" s="70"/>
      <c r="K205" s="57"/>
      <c r="L205" s="62"/>
    </row>
    <row r="206" spans="3:12" ht="12.75">
      <c r="C206" s="70"/>
      <c r="K206" s="57"/>
      <c r="L206" s="62"/>
    </row>
    <row r="207" spans="3:12" ht="12.75">
      <c r="C207" s="70"/>
      <c r="K207" s="57"/>
      <c r="L207" s="62"/>
    </row>
    <row r="208" spans="3:12" ht="12.75">
      <c r="C208" s="70"/>
      <c r="K208" s="57"/>
      <c r="L208" s="62"/>
    </row>
    <row r="209" spans="3:12" ht="12.75">
      <c r="C209" s="70"/>
      <c r="K209" s="57"/>
      <c r="L209" s="57"/>
    </row>
    <row r="210" spans="3:12" ht="12.75">
      <c r="C210" s="70"/>
      <c r="K210" s="57"/>
      <c r="L210" s="62"/>
    </row>
    <row r="211" spans="3:12" ht="12.75">
      <c r="C211" s="70"/>
      <c r="K211" s="57"/>
      <c r="L211" s="62"/>
    </row>
    <row r="212" spans="3:12" ht="12.75">
      <c r="C212" s="7"/>
      <c r="K212" s="57"/>
      <c r="L212" s="62"/>
    </row>
    <row r="213" spans="3:12" ht="12.75">
      <c r="C213" s="7"/>
      <c r="K213" s="57"/>
      <c r="L213" s="62"/>
    </row>
    <row r="214" spans="3:12" ht="12.75">
      <c r="C214" s="7"/>
      <c r="K214" s="57"/>
      <c r="L214" s="62"/>
    </row>
    <row r="215" spans="3:12" ht="12.75">
      <c r="C215" s="7"/>
      <c r="K215" s="57"/>
      <c r="L215" s="62"/>
    </row>
    <row r="216" spans="3:12" ht="12.75">
      <c r="C216" s="7"/>
      <c r="K216" s="57"/>
      <c r="L216" s="62"/>
    </row>
    <row r="217" spans="3:12" ht="12.75">
      <c r="C217" s="7"/>
      <c r="K217" s="57"/>
      <c r="L217" s="62"/>
    </row>
    <row r="218" spans="3:12" ht="12.75">
      <c r="C218" s="7"/>
      <c r="K218" s="57"/>
      <c r="L218" s="62"/>
    </row>
    <row r="219" spans="3:12" ht="12.75">
      <c r="C219" s="7"/>
      <c r="K219" s="57"/>
      <c r="L219" s="62"/>
    </row>
    <row r="220" spans="3:12" ht="12.75">
      <c r="C220" s="7"/>
      <c r="K220" s="57"/>
      <c r="L220" s="62"/>
    </row>
    <row r="221" spans="3:12" ht="12.75">
      <c r="C221" s="7"/>
      <c r="K221" s="57"/>
      <c r="L221" s="57"/>
    </row>
    <row r="222" spans="3:12" ht="12.75">
      <c r="C222" s="7"/>
      <c r="K222" s="57"/>
      <c r="L222" s="62"/>
    </row>
    <row r="223" spans="3:12" ht="12.75">
      <c r="C223" s="7"/>
      <c r="K223" s="57"/>
      <c r="L223" s="62"/>
    </row>
    <row r="224" spans="3:12" ht="12.75">
      <c r="C224" s="7"/>
      <c r="K224" s="57"/>
      <c r="L224" s="62"/>
    </row>
    <row r="225" spans="3:12" ht="12.75">
      <c r="C225" s="7"/>
      <c r="K225" s="57"/>
      <c r="L225" s="62"/>
    </row>
    <row r="226" spans="3:12" ht="12.75">
      <c r="C226" s="7"/>
      <c r="K226" s="57"/>
      <c r="L226" s="62"/>
    </row>
    <row r="227" spans="3:12" ht="12.75">
      <c r="C227" s="7"/>
      <c r="K227" s="57"/>
      <c r="L227" s="62"/>
    </row>
    <row r="228" spans="11:12" ht="12.75">
      <c r="K228" s="57"/>
      <c r="L228" s="62"/>
    </row>
    <row r="229" spans="11:12" ht="12.75">
      <c r="K229" s="57"/>
      <c r="L229" s="62"/>
    </row>
    <row r="230" spans="11:12" ht="12.75">
      <c r="K230" s="57"/>
      <c r="L230" s="62"/>
    </row>
    <row r="231" spans="11:12" ht="12.75">
      <c r="K231" s="57"/>
      <c r="L231" s="62"/>
    </row>
    <row r="232" spans="11:12" ht="12.75">
      <c r="K232" s="57"/>
      <c r="L232" s="62"/>
    </row>
    <row r="233" spans="11:12" ht="12.75">
      <c r="K233" s="57"/>
      <c r="L233" s="57"/>
    </row>
    <row r="234" spans="11:12" ht="12.75">
      <c r="K234" s="57"/>
      <c r="L234" s="57"/>
    </row>
    <row r="235" spans="11:12" ht="12.75">
      <c r="K235" s="57"/>
      <c r="L235" s="57"/>
    </row>
  </sheetData>
  <mergeCells count="5">
    <mergeCell ref="B1:G1"/>
    <mergeCell ref="D8:E8"/>
    <mergeCell ref="B4:D4"/>
    <mergeCell ref="B2:C2"/>
    <mergeCell ref="B3:F3"/>
  </mergeCells>
  <printOptions/>
  <pageMargins left="0.65" right="0.75" top="0.98" bottom="0.86" header="0" footer="0.49"/>
  <pageSetup fitToHeight="3" fitToWidth="1" horizontalDpi="300" verticalDpi="300" orientation="portrait" paperSize="9" scale="87" r:id="rId1"/>
  <rowBreaks count="2" manualBreakCount="2">
    <brk id="63" max="7" man="1"/>
    <brk id="123" max="7" man="1"/>
  </rowBreaks>
  <colBreaks count="1" manualBreakCount="1">
    <brk id="1" max="1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Carme</cp:lastModifiedBy>
  <cp:lastPrinted>2007-05-08T08:19:27Z</cp:lastPrinted>
  <dcterms:created xsi:type="dcterms:W3CDTF">1996-11-27T10:00:04Z</dcterms:created>
  <dcterms:modified xsi:type="dcterms:W3CDTF">2002-04-03T10:34:43Z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