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6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7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8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9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0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11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2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13.xml" ContentType="application/vnd.openxmlformats-officedocument.drawing+xml"/>
  <Override PartName="/xl/worksheets/sheet4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415" windowHeight="10110" tabRatio="664" firstSheet="35" activeTab="40"/>
  </bookViews>
  <sheets>
    <sheet name="1991" sheetId="1" r:id="rId1"/>
    <sheet name="1992" sheetId="2" r:id="rId2"/>
    <sheet name="1993" sheetId="3" r:id="rId3"/>
    <sheet name="1994" sheetId="4" r:id="rId4"/>
    <sheet name="1995" sheetId="5" r:id="rId5"/>
    <sheet name="1996" sheetId="6" r:id="rId6"/>
    <sheet name="1997" sheetId="7" r:id="rId7"/>
    <sheet name="1998" sheetId="8" r:id="rId8"/>
    <sheet name="1999" sheetId="9" r:id="rId9"/>
    <sheet name="2000" sheetId="10" r:id="rId10"/>
    <sheet name="2001" sheetId="11" r:id="rId11"/>
    <sheet name="2002" sheetId="12" r:id="rId12"/>
    <sheet name="2003" sheetId="13" r:id="rId13"/>
    <sheet name="2004" sheetId="14" r:id="rId14"/>
    <sheet name="PIRÀMIDE DE EDATS 2004" sheetId="15" r:id="rId15"/>
    <sheet name="2005" sheetId="16" r:id="rId16"/>
    <sheet name="2006" sheetId="17" r:id="rId17"/>
    <sheet name="2007" sheetId="18" r:id="rId18"/>
    <sheet name="PIRÀMIDE D'EDATS 2007" sheetId="19" r:id="rId19"/>
    <sheet name="2008" sheetId="20" r:id="rId20"/>
    <sheet name="PIRÀMIDE D'EDATS 2008" sheetId="21" r:id="rId21"/>
    <sheet name="2009" sheetId="22" r:id="rId22"/>
    <sheet name="PIRÀMIDE DE EDATS 2009" sheetId="23" r:id="rId23"/>
    <sheet name="2010" sheetId="24" r:id="rId24"/>
    <sheet name="PIRÀMIDE DE EDATS 2010" sheetId="25" r:id="rId25"/>
    <sheet name="2011" sheetId="26" r:id="rId26"/>
    <sheet name="PIRÀMIDE DE EDATS 2011" sheetId="27" r:id="rId27"/>
    <sheet name="2012" sheetId="28" r:id="rId28"/>
    <sheet name="PIRÀMIDE DE EDATS 2012" sheetId="29" r:id="rId29"/>
    <sheet name="2013" sheetId="30" r:id="rId30"/>
    <sheet name="PIRÀMIDE DE EDATS 2013 " sheetId="31" r:id="rId31"/>
    <sheet name="2014" sheetId="32" r:id="rId32"/>
    <sheet name="PIRÀMIDE DE EDATS 2014" sheetId="33" r:id="rId33"/>
    <sheet name="2015" sheetId="34" r:id="rId34"/>
    <sheet name="PIRÀMIDE DE EDATS 2015" sheetId="35" r:id="rId35"/>
    <sheet name="2016" sheetId="36" r:id="rId36"/>
    <sheet name="PIRÀMIDE DE EDATS 2016" sheetId="37" r:id="rId37"/>
    <sheet name="2017" sheetId="38" r:id="rId38"/>
    <sheet name="PIRÀMIDE DE EDATS 2017" sheetId="39" r:id="rId39"/>
    <sheet name="2018" sheetId="40" r:id="rId40"/>
    <sheet name="PIRÀMIDE DE EDATS 2018" sheetId="41" r:id="rId41"/>
    <sheet name="no" sheetId="42" r:id="rId42"/>
  </sheets>
  <definedNames>
    <definedName name="_xlnm.Print_Area" localSheetId="0">'1991'!$B$1:$I$29</definedName>
    <definedName name="_xlnm.Print_Area" localSheetId="1">'1992'!$B$1:$I$29</definedName>
    <definedName name="_xlnm.Print_Area" localSheetId="2">'1993'!$B$1:$I$29</definedName>
    <definedName name="_xlnm.Print_Area" localSheetId="3">'1994'!$B$1:$I$29</definedName>
    <definedName name="_xlnm.Print_Area" localSheetId="4">'1995'!$B$1:$I$29</definedName>
    <definedName name="_xlnm.Print_Area" localSheetId="5">'1996'!$B$1:$I$28</definedName>
    <definedName name="_xlnm.Print_Area" localSheetId="6">'1997'!$B$1:$I$28</definedName>
    <definedName name="_xlnm.Print_Area" localSheetId="7">'1998'!$B$1:$I$28</definedName>
    <definedName name="_xlnm.Print_Area" localSheetId="8">'1999'!$B$1:$I$28</definedName>
    <definedName name="_xlnm.Print_Area" localSheetId="9">'2000'!$B$1:$I$28</definedName>
    <definedName name="_xlnm.Print_Area" localSheetId="10">'2001'!$B$1:$I$28</definedName>
    <definedName name="_xlnm.Print_Area" localSheetId="11">'2002'!$B$3:$H$30</definedName>
    <definedName name="_xlnm.Print_Area" localSheetId="12">'2003'!$D$5:$I$32</definedName>
    <definedName name="_xlnm.Print_Area" localSheetId="13">'2004'!$B$7:$H$36</definedName>
    <definedName name="_xlnm.Print_Area" localSheetId="15">'2005'!$B$7:$H$39</definedName>
    <definedName name="_xlnm.Print_Area" localSheetId="16">'2006'!$A$1:$I$41</definedName>
    <definedName name="_xlnm.Print_Area" localSheetId="17">'2007'!$A$1:$I$41</definedName>
    <definedName name="_xlnm.Print_Area" localSheetId="19">'2008'!$A$1:$H$41</definedName>
    <definedName name="_xlnm.Print_Area" localSheetId="21">'2009'!$B$1:$H$36</definedName>
    <definedName name="_xlnm.Print_Area" localSheetId="23">'2010'!$B$1:$H$36</definedName>
    <definedName name="_xlnm.Print_Area" localSheetId="25">'2011'!$B$1:$H$35</definedName>
    <definedName name="_xlnm.Print_Area" localSheetId="27">'2012'!$B$1:$H$35</definedName>
    <definedName name="_xlnm.Print_Area" localSheetId="29">'2013'!$B$1:$H$35</definedName>
    <definedName name="_xlnm.Print_Area" localSheetId="31">'2014'!$B$1:$H$35</definedName>
    <definedName name="_xlnm.Print_Area" localSheetId="33">'2015'!$B$1:$H$35</definedName>
    <definedName name="_xlnm.Print_Area" localSheetId="35">'2016'!$A$1:$H$37</definedName>
    <definedName name="_xlnm.Print_Area" localSheetId="37">'2017'!$A$1:$H$37</definedName>
    <definedName name="_xlnm.Print_Area" localSheetId="39">'2018'!$A$1:$H$37</definedName>
    <definedName name="edat_5_el_vendrell_31_12_2012" localSheetId="27">'2012'!$J$5:$Q$92</definedName>
    <definedName name="edat_5_el_vendrell_31_12_2012" localSheetId="29">'2013'!$J$5:$Q$92</definedName>
    <definedName name="edat_5_el_vendrell_31_12_2012" localSheetId="31">'2014'!$J$5:$Q$92</definedName>
    <definedName name="edat_5_el_vendrell_31_12_2012" localSheetId="33">'2015'!$J$5:$Q$92</definedName>
    <definedName name="edat_5_el_vendrell_31_12_2012" localSheetId="35">'2016'!$J$5:$Q$92</definedName>
    <definedName name="edat_5_el_vendrell_31_12_2012" localSheetId="37">'2017'!$J$5:$Q$92</definedName>
    <definedName name="edat_5_el_vendrell_31_12_2012" localSheetId="39">'2018'!$J$5:$Q$92</definedName>
    <definedName name="Nuevo_Documento_de_texto" localSheetId="21">'2009'!$B$11:$H$92</definedName>
    <definedName name="Nuevo_Documento_de_texto" localSheetId="23">'2010'!$B$11:$H$92</definedName>
    <definedName name="Nuevo_Documento_de_texto" localSheetId="25">'2011'!$B$11:$H$92</definedName>
    <definedName name="Nuevo_Documento_de_texto" localSheetId="27">'2012'!$B$11:$H$92</definedName>
    <definedName name="Nuevo_Documento_de_texto" localSheetId="29">'2013'!$B$11:$H$92</definedName>
    <definedName name="Nuevo_Documento_de_texto" localSheetId="31">'2014'!$B$11:$H$92</definedName>
    <definedName name="Nuevo_Documento_de_texto" localSheetId="33">'2015'!$B$11:$H$92</definedName>
    <definedName name="Nuevo_Documento_de_texto" localSheetId="35">'2016'!$B$11:$H$92</definedName>
    <definedName name="Nuevo_Documento_de_texto" localSheetId="37">'2017'!$B$11:$H$92</definedName>
    <definedName name="Nuevo_Documento_de_texto" localSheetId="39">'2018'!$B$11:$H$92</definedName>
    <definedName name="VNOPiramST" localSheetId="19">'2008'!$J$17:$U$54</definedName>
    <definedName name="VNOPiramST" localSheetId="23">'2010'!$J$12:$P$99</definedName>
    <definedName name="VNOPiramST" localSheetId="25">'2011'!$J$12:$P$99</definedName>
    <definedName name="VNOPiramST" localSheetId="27">'2012'!$J$12:$P$99</definedName>
    <definedName name="VNOPiramST" localSheetId="29">'2013'!$J$12:$P$99</definedName>
    <definedName name="VNOPiramST" localSheetId="31">'2014'!$J$12:$P$99</definedName>
    <definedName name="VNOPiramST" localSheetId="33">'2015'!$J$12:$P$99</definedName>
    <definedName name="VNOPiramST" localSheetId="35">'2016'!$J$12:$P$99</definedName>
    <definedName name="VNOPiramST" localSheetId="37">'2017'!$J$12:$P$99</definedName>
    <definedName name="VNOPiramST" localSheetId="39">'2018'!$J$12:$P$99</definedName>
  </definedNames>
  <calcPr fullCalcOnLoad="1"/>
</workbook>
</file>

<file path=xl/sharedStrings.xml><?xml version="1.0" encoding="utf-8"?>
<sst xmlns="http://schemas.openxmlformats.org/spreadsheetml/2006/main" count="2159" uniqueCount="499">
  <si>
    <t>Dades no oficials</t>
  </si>
  <si>
    <t>Font: Ajuntament del Vendrell. Elaboració pròpia a partir del programa de padró d'habitants.</t>
  </si>
  <si>
    <t>Data de referència: 31 de desembre</t>
  </si>
  <si>
    <t>Homes</t>
  </si>
  <si>
    <t>Dones</t>
  </si>
  <si>
    <t>Total</t>
  </si>
  <si>
    <t>De 0 anys a 4 anys</t>
  </si>
  <si>
    <t>De 5 anys a 9 anys</t>
  </si>
  <si>
    <t>De 10 anys a 14 anys</t>
  </si>
  <si>
    <t>De 15 anys a 19 anys</t>
  </si>
  <si>
    <t>De 20 anys a 24 anys</t>
  </si>
  <si>
    <t>De 25 anys a 29 anys</t>
  </si>
  <si>
    <t>De 30 anys a 34 anys</t>
  </si>
  <si>
    <t>De 35 anys a 39 anys</t>
  </si>
  <si>
    <t>De 40 anys a 44 anys</t>
  </si>
  <si>
    <t>De 45 anys a 49 anys</t>
  </si>
  <si>
    <t>De 50 anys a 54 anys</t>
  </si>
  <si>
    <t>De 55 anys a 59 anys</t>
  </si>
  <si>
    <t>De 60 anys a 64 anys</t>
  </si>
  <si>
    <t>De 65 anys a 69 anys</t>
  </si>
  <si>
    <t>De 70 anys a 74 anys</t>
  </si>
  <si>
    <t>De 75 anys a 79 anys</t>
  </si>
  <si>
    <t>De 80 anys a 84 anys</t>
  </si>
  <si>
    <t>De 85 anys a 89 anys</t>
  </si>
  <si>
    <t>De 90 anys a 94 anys</t>
  </si>
  <si>
    <t>De 95 anys i més</t>
  </si>
  <si>
    <t>65 anys o més</t>
  </si>
  <si>
    <t>Piràmide de població 1991</t>
  </si>
  <si>
    <t>Piràmide de població 1992</t>
  </si>
  <si>
    <t>Piràmide de població 1993</t>
  </si>
  <si>
    <t>Piràmide de població 1994</t>
  </si>
  <si>
    <t>Piràmide de població 1995</t>
  </si>
  <si>
    <t>Piràmide de població 1996</t>
  </si>
  <si>
    <t>Piràmide de població 1997</t>
  </si>
  <si>
    <t>Piràmide de població 1998</t>
  </si>
  <si>
    <t>Piràmide de població 1999</t>
  </si>
  <si>
    <t>Piràmide de població 2000</t>
  </si>
  <si>
    <t>Piràmide de població 2001</t>
  </si>
  <si>
    <t>Piràmide de població 2002</t>
  </si>
  <si>
    <t>Piràmide de població 2003</t>
  </si>
  <si>
    <t>Data de referència: 31/12/2004</t>
  </si>
  <si>
    <t>Data de referència 31/12/2003</t>
  </si>
  <si>
    <t>Piràmide de població 2004</t>
  </si>
  <si>
    <t>%</t>
  </si>
  <si>
    <t>De 95 anys a 99 anys</t>
  </si>
  <si>
    <t>De 100 anys i més</t>
  </si>
  <si>
    <t>50.13</t>
  </si>
  <si>
    <t>49.87</t>
  </si>
  <si>
    <t>4.92</t>
  </si>
  <si>
    <t>49.86</t>
  </si>
  <si>
    <t>50.14</t>
  </si>
  <si>
    <t>5.43</t>
  </si>
  <si>
    <t>50.26</t>
  </si>
  <si>
    <t>49.74</t>
  </si>
  <si>
    <t>5.26</t>
  </si>
  <si>
    <t>48.09</t>
  </si>
  <si>
    <t>51.91</t>
  </si>
  <si>
    <t>5.01</t>
  </si>
  <si>
    <t>50.43</t>
  </si>
  <si>
    <t>49.57</t>
  </si>
  <si>
    <t>5.77</t>
  </si>
  <si>
    <t>53.14</t>
  </si>
  <si>
    <t>46.86</t>
  </si>
  <si>
    <t>8.81</t>
  </si>
  <si>
    <t>51.58</t>
  </si>
  <si>
    <t>48.42</t>
  </si>
  <si>
    <t>9.78</t>
  </si>
  <si>
    <t>53.26</t>
  </si>
  <si>
    <t>46.74</t>
  </si>
  <si>
    <t>9.10</t>
  </si>
  <si>
    <t>52.95</t>
  </si>
  <si>
    <t>47.05</t>
  </si>
  <si>
    <t>8.31</t>
  </si>
  <si>
    <t>52.34</t>
  </si>
  <si>
    <t>47.66</t>
  </si>
  <si>
    <t>6.85</t>
  </si>
  <si>
    <t>49.53</t>
  </si>
  <si>
    <t>50.47</t>
  </si>
  <si>
    <t>6.19</t>
  </si>
  <si>
    <t>51.69</t>
  </si>
  <si>
    <t>48.31</t>
  </si>
  <si>
    <t>49.61</t>
  </si>
  <si>
    <t>50.39</t>
  </si>
  <si>
    <t>5.11</t>
  </si>
  <si>
    <t>51.85</t>
  </si>
  <si>
    <t>48.15</t>
  </si>
  <si>
    <t>4.01</t>
  </si>
  <si>
    <t>49.59</t>
  </si>
  <si>
    <t>50.41</t>
  </si>
  <si>
    <t>3.79</t>
  </si>
  <si>
    <t>42.87</t>
  </si>
  <si>
    <t>57.13</t>
  </si>
  <si>
    <t>2.62</t>
  </si>
  <si>
    <t>37.74</t>
  </si>
  <si>
    <t>62.26</t>
  </si>
  <si>
    <t>1.75</t>
  </si>
  <si>
    <t>37.54</t>
  </si>
  <si>
    <t>62.46</t>
  </si>
  <si>
    <t>0.93</t>
  </si>
  <si>
    <t>25.18</t>
  </si>
  <si>
    <t>74.82</t>
  </si>
  <si>
    <t>0.43</t>
  </si>
  <si>
    <t>17.50</t>
  </si>
  <si>
    <t>82.50</t>
  </si>
  <si>
    <t>0.12</t>
  </si>
  <si>
    <t>20.00</t>
  </si>
  <si>
    <t>80.00</t>
  </si>
  <si>
    <t>0.02</t>
  </si>
  <si>
    <t>50.51</t>
  </si>
  <si>
    <t>49.49</t>
  </si>
  <si>
    <t>100.00</t>
  </si>
  <si>
    <t>Data de referència: 31/12/2005</t>
  </si>
  <si>
    <t>Piràmide de població 2005*</t>
  </si>
  <si>
    <t>(*) Data actualització segons les dades del registre del dia 15 de març de 2006</t>
  </si>
  <si>
    <t>6.09</t>
  </si>
  <si>
    <t>5.05</t>
  </si>
  <si>
    <t>49.44</t>
  </si>
  <si>
    <t>50.56</t>
  </si>
  <si>
    <t>0.01</t>
  </si>
  <si>
    <t>Piràmide de població 2006*</t>
  </si>
  <si>
    <t>Data de referència: 31/12/2006</t>
  </si>
  <si>
    <t>(*) Data actualització segons les dades del registre del dia 31 de març de 2007</t>
  </si>
  <si>
    <t>5.31</t>
  </si>
  <si>
    <t>49.70</t>
  </si>
  <si>
    <t>50.30</t>
  </si>
  <si>
    <t>46.99</t>
  </si>
  <si>
    <t>53.01</t>
  </si>
  <si>
    <t>49.29</t>
  </si>
  <si>
    <t>50.71</t>
  </si>
  <si>
    <t>0.31</t>
  </si>
  <si>
    <t>0.09</t>
  </si>
  <si>
    <t>50.91</t>
  </si>
  <si>
    <t>49.09</t>
  </si>
  <si>
    <t>6.20</t>
  </si>
  <si>
    <t>51.06</t>
  </si>
  <si>
    <t>48.94</t>
  </si>
  <si>
    <t>5.17</t>
  </si>
  <si>
    <t>48.88</t>
  </si>
  <si>
    <t>51.12</t>
  </si>
  <si>
    <t>5.04</t>
  </si>
  <si>
    <t>6.02</t>
  </si>
  <si>
    <t>53.59</t>
  </si>
  <si>
    <t>46.41</t>
  </si>
  <si>
    <t>9.03</t>
  </si>
  <si>
    <t>52.06</t>
  </si>
  <si>
    <t>47.94</t>
  </si>
  <si>
    <t>9.75</t>
  </si>
  <si>
    <t>53.24</t>
  </si>
  <si>
    <t>46.76</t>
  </si>
  <si>
    <t>8.99</t>
  </si>
  <si>
    <t>8.21</t>
  </si>
  <si>
    <t>52.17</t>
  </si>
  <si>
    <t>47.83</t>
  </si>
  <si>
    <t>6.71</t>
  </si>
  <si>
    <t>49.68</t>
  </si>
  <si>
    <t>50.32</t>
  </si>
  <si>
    <t>51.20</t>
  </si>
  <si>
    <t>48.80</t>
  </si>
  <si>
    <t>5.70</t>
  </si>
  <si>
    <t>51.81</t>
  </si>
  <si>
    <t>48.19</t>
  </si>
  <si>
    <t>3.87</t>
  </si>
  <si>
    <t>3.56</t>
  </si>
  <si>
    <t>42.65</t>
  </si>
  <si>
    <t>57.35</t>
  </si>
  <si>
    <t>2.45</t>
  </si>
  <si>
    <t>38.32</t>
  </si>
  <si>
    <t>61.68</t>
  </si>
  <si>
    <t>1.67</t>
  </si>
  <si>
    <t>34.85</t>
  </si>
  <si>
    <t>65.15</t>
  </si>
  <si>
    <t>0.78</t>
  </si>
  <si>
    <t>22.86</t>
  </si>
  <si>
    <t>77.14</t>
  </si>
  <si>
    <t>10.34</t>
  </si>
  <si>
    <t>89.66</t>
  </si>
  <si>
    <t>25.00</t>
  </si>
  <si>
    <t>75.00</t>
  </si>
  <si>
    <t>Piràmide de població 2007*</t>
  </si>
  <si>
    <t>Data de referència: 31/12/2007</t>
  </si>
  <si>
    <t>(*) Data actualització segons les dades del registre del dia 15 d'octubre de 2008</t>
  </si>
  <si>
    <t>dones</t>
  </si>
  <si>
    <t>Piràmide de població 2008*</t>
  </si>
  <si>
    <t>Data de referència: 31/12/2008</t>
  </si>
  <si>
    <t>piràmide població 2008</t>
  </si>
  <si>
    <t>DONES</t>
  </si>
  <si>
    <t>Data de referència: 31/12/2009</t>
  </si>
  <si>
    <t>(*) Data actualització segons les dades del registre del dia 11 de febrer de 2010</t>
  </si>
  <si>
    <t>Piràmide de població 2009*</t>
  </si>
  <si>
    <t>(*) Data actualització segons les dades del registre del dia 12 d'agost de 2009</t>
  </si>
  <si>
    <t>(*) Data actualització segons les dades del registre del dia 7 de juny de 2010</t>
  </si>
  <si>
    <t>100 anys i més</t>
  </si>
  <si>
    <t>6.55</t>
  </si>
  <si>
    <t>50.64</t>
  </si>
  <si>
    <t>49.36</t>
  </si>
  <si>
    <t>5.72</t>
  </si>
  <si>
    <t>50.69</t>
  </si>
  <si>
    <t>49.31</t>
  </si>
  <si>
    <t>5.12</t>
  </si>
  <si>
    <t>49.69</t>
  </si>
  <si>
    <t>50.31</t>
  </si>
  <si>
    <t>4.80</t>
  </si>
  <si>
    <t>46.58</t>
  </si>
  <si>
    <t>53.42</t>
  </si>
  <si>
    <t>49.79</t>
  </si>
  <si>
    <t>50.21</t>
  </si>
  <si>
    <t>7.04</t>
  </si>
  <si>
    <t>9.43</t>
  </si>
  <si>
    <t>9.26</t>
  </si>
  <si>
    <t>53.20</t>
  </si>
  <si>
    <t>46.80</t>
  </si>
  <si>
    <t>8.33</t>
  </si>
  <si>
    <t>53.25</t>
  </si>
  <si>
    <t>46.75</t>
  </si>
  <si>
    <t>7.46</t>
  </si>
  <si>
    <t>50.38</t>
  </si>
  <si>
    <t>49.62</t>
  </si>
  <si>
    <t>5.98</t>
  </si>
  <si>
    <t>49.66</t>
  </si>
  <si>
    <t>50.34</t>
  </si>
  <si>
    <t>5.57</t>
  </si>
  <si>
    <t>50.44</t>
  </si>
  <si>
    <t>49.56</t>
  </si>
  <si>
    <t>5.27</t>
  </si>
  <si>
    <t>48.71</t>
  </si>
  <si>
    <t>51.29</t>
  </si>
  <si>
    <t>4.52</t>
  </si>
  <si>
    <t>3.50</t>
  </si>
  <si>
    <t>48.72</t>
  </si>
  <si>
    <t>51.28</t>
  </si>
  <si>
    <t>2.95</t>
  </si>
  <si>
    <t>39.39</t>
  </si>
  <si>
    <t>60.61</t>
  </si>
  <si>
    <t>1.77</t>
  </si>
  <si>
    <t>32.72</t>
  </si>
  <si>
    <t>67.28</t>
  </si>
  <si>
    <t>1.03</t>
  </si>
  <si>
    <t>23.85</t>
  </si>
  <si>
    <t>76.15</t>
  </si>
  <si>
    <t>0.35</t>
  </si>
  <si>
    <t>22.58</t>
  </si>
  <si>
    <t>77.42</t>
  </si>
  <si>
    <t>0.08</t>
  </si>
  <si>
    <t>0.00</t>
  </si>
  <si>
    <t>50.28</t>
  </si>
  <si>
    <t>49.72</t>
  </si>
  <si>
    <t>Piràmide de població 2010*</t>
  </si>
  <si>
    <t>Data de referència: 31/12/2010</t>
  </si>
  <si>
    <t>(*) Data actualització segons les dades del registre del dia 6 d'abril de 2011</t>
  </si>
  <si>
    <t>Piràmide de població 2011*</t>
  </si>
  <si>
    <t>Data de referència: 31/12/2011</t>
  </si>
  <si>
    <t>(*) Data actualització segons les dades del registre del dia 4 de juny de 2012</t>
  </si>
  <si>
    <t>4.94</t>
  </si>
  <si>
    <t>49.08</t>
  </si>
  <si>
    <t>50.92</t>
  </si>
  <si>
    <t>6.50</t>
  </si>
  <si>
    <t>50.35</t>
  </si>
  <si>
    <t>49.65</t>
  </si>
  <si>
    <t>5.76</t>
  </si>
  <si>
    <t>51.13</t>
  </si>
  <si>
    <t>48.87</t>
  </si>
  <si>
    <t>5.13</t>
  </si>
  <si>
    <t>50.11</t>
  </si>
  <si>
    <t>49.89</t>
  </si>
  <si>
    <t>47.49</t>
  </si>
  <si>
    <t>52.51</t>
  </si>
  <si>
    <t>49.35</t>
  </si>
  <si>
    <t>50.65</t>
  </si>
  <si>
    <t>6.47</t>
  </si>
  <si>
    <t>52.14</t>
  </si>
  <si>
    <t>47.86</t>
  </si>
  <si>
    <t>8.93</t>
  </si>
  <si>
    <t>51.71</t>
  </si>
  <si>
    <t>48.29</t>
  </si>
  <si>
    <t>9.28</t>
  </si>
  <si>
    <t>52.91</t>
  </si>
  <si>
    <t>47.09</t>
  </si>
  <si>
    <t>8.51</t>
  </si>
  <si>
    <t>52.79</t>
  </si>
  <si>
    <t>47.21</t>
  </si>
  <si>
    <t>7.58</t>
  </si>
  <si>
    <t>51.39</t>
  </si>
  <si>
    <t>48.61</t>
  </si>
  <si>
    <t>6.12</t>
  </si>
  <si>
    <t>49.15</t>
  </si>
  <si>
    <t>50.85</t>
  </si>
  <si>
    <t>5.60</t>
  </si>
  <si>
    <t>5.36</t>
  </si>
  <si>
    <t>48.47</t>
  </si>
  <si>
    <t>51.53</t>
  </si>
  <si>
    <t>4.77</t>
  </si>
  <si>
    <t>50.59</t>
  </si>
  <si>
    <t>49.41</t>
  </si>
  <si>
    <t>3.46</t>
  </si>
  <si>
    <t>47.61</t>
  </si>
  <si>
    <t>52.39</t>
  </si>
  <si>
    <t>3.06</t>
  </si>
  <si>
    <t>38.37</t>
  </si>
  <si>
    <t>61.63</t>
  </si>
  <si>
    <t>1.86</t>
  </si>
  <si>
    <t>34.18</t>
  </si>
  <si>
    <t>65.82</t>
  </si>
  <si>
    <t>1.07</t>
  </si>
  <si>
    <t>24.63</t>
  </si>
  <si>
    <t>75.37</t>
  </si>
  <si>
    <t>0.36</t>
  </si>
  <si>
    <t>23.33</t>
  </si>
  <si>
    <t>76.67</t>
  </si>
  <si>
    <t>(*) Data actualització segons les dades del registre del dia 6 de maig de 2013</t>
  </si>
  <si>
    <t>Data de referència: 31/12/2012</t>
  </si>
  <si>
    <t>Piràmide de població 2012*</t>
  </si>
  <si>
    <t>51.88</t>
  </si>
  <si>
    <t>48.12</t>
  </si>
  <si>
    <t>6.32</t>
  </si>
  <si>
    <t>6.11</t>
  </si>
  <si>
    <t>5.14</t>
  </si>
  <si>
    <t>49.91</t>
  </si>
  <si>
    <t>50.09</t>
  </si>
  <si>
    <t>4.74</t>
  </si>
  <si>
    <t>49.18</t>
  </si>
  <si>
    <t>50.82</t>
  </si>
  <si>
    <t>5.08</t>
  </si>
  <si>
    <t>47.62</t>
  </si>
  <si>
    <t>52.38</t>
  </si>
  <si>
    <t>52.09</t>
  </si>
  <si>
    <t>47.91</t>
  </si>
  <si>
    <t>8.37</t>
  </si>
  <si>
    <t>52.43</t>
  </si>
  <si>
    <t>47.57</t>
  </si>
  <si>
    <t>9.41</t>
  </si>
  <si>
    <t>52.44</t>
  </si>
  <si>
    <t>47.56</t>
  </si>
  <si>
    <t>8.46</t>
  </si>
  <si>
    <t>52.11</t>
  </si>
  <si>
    <t>47.89</t>
  </si>
  <si>
    <t>7.73</t>
  </si>
  <si>
    <t>6.36</t>
  </si>
  <si>
    <t>5.65</t>
  </si>
  <si>
    <t>48.23</t>
  </si>
  <si>
    <t>51.77</t>
  </si>
  <si>
    <t>5.25</t>
  </si>
  <si>
    <t>49.22</t>
  </si>
  <si>
    <t>50.78</t>
  </si>
  <si>
    <t>5.03</t>
  </si>
  <si>
    <t>49.34</t>
  </si>
  <si>
    <t>50.66</t>
  </si>
  <si>
    <t>48.25</t>
  </si>
  <si>
    <t>51.75</t>
  </si>
  <si>
    <t>3.15</t>
  </si>
  <si>
    <t>40.72</t>
  </si>
  <si>
    <t>59.28</t>
  </si>
  <si>
    <t>1.96</t>
  </si>
  <si>
    <t>36.95</t>
  </si>
  <si>
    <t>63.05</t>
  </si>
  <si>
    <t>1.09</t>
  </si>
  <si>
    <t>18.24</t>
  </si>
  <si>
    <t>81.76</t>
  </si>
  <si>
    <t>16.13</t>
  </si>
  <si>
    <t>83.87</t>
  </si>
  <si>
    <t>Piràmide de població 2013*</t>
  </si>
  <si>
    <t>Data de referència: 31/12/2013</t>
  </si>
  <si>
    <t>(*) Data actualització segons les dades del registre del dia 12 de maig de 2013</t>
  </si>
  <si>
    <t>52.89</t>
  </si>
  <si>
    <t>47.11</t>
  </si>
  <si>
    <t>49.67</t>
  </si>
  <si>
    <t>50.33</t>
  </si>
  <si>
    <t>48.91</t>
  </si>
  <si>
    <t>51.09</t>
  </si>
  <si>
    <t>48.67</t>
  </si>
  <si>
    <t>51.33</t>
  </si>
  <si>
    <t>46.88</t>
  </si>
  <si>
    <t>53.12</t>
  </si>
  <si>
    <t>51.38</t>
  </si>
  <si>
    <t>48.62</t>
  </si>
  <si>
    <t>51.82</t>
  </si>
  <si>
    <t>48.18</t>
  </si>
  <si>
    <t>52.01</t>
  </si>
  <si>
    <t>47.99</t>
  </si>
  <si>
    <t>52.05</t>
  </si>
  <si>
    <t>47.95</t>
  </si>
  <si>
    <t>48.96</t>
  </si>
  <si>
    <t>51.04</t>
  </si>
  <si>
    <t>47.58</t>
  </si>
  <si>
    <t>52.42</t>
  </si>
  <si>
    <t>42.93</t>
  </si>
  <si>
    <t>57.07</t>
  </si>
  <si>
    <t>33.56</t>
  </si>
  <si>
    <t>66.44</t>
  </si>
  <si>
    <t>30.27</t>
  </si>
  <si>
    <t>69.73</t>
  </si>
  <si>
    <t>12.50</t>
  </si>
  <si>
    <t>87.50</t>
  </si>
  <si>
    <t>Piràmide de població 2014*</t>
  </si>
  <si>
    <t>Data de referència: 31/12/2014</t>
  </si>
  <si>
    <t>(*) Data actualització segons les dades del registre del dia 21 d'abril de 2015</t>
  </si>
  <si>
    <t>54.14</t>
  </si>
  <si>
    <t>45.86</t>
  </si>
  <si>
    <t>5.75</t>
  </si>
  <si>
    <t>50.07</t>
  </si>
  <si>
    <t>49.93</t>
  </si>
  <si>
    <t>6.26</t>
  </si>
  <si>
    <t>49.26</t>
  </si>
  <si>
    <t>50.74</t>
  </si>
  <si>
    <t>5.51</t>
  </si>
  <si>
    <t>50.17</t>
  </si>
  <si>
    <t>49.83</t>
  </si>
  <si>
    <t>4.79</t>
  </si>
  <si>
    <t>5.34</t>
  </si>
  <si>
    <t>50.52</t>
  </si>
  <si>
    <t>49.48</t>
  </si>
  <si>
    <t>7.25</t>
  </si>
  <si>
    <t>51.98</t>
  </si>
  <si>
    <t>48.02</t>
  </si>
  <si>
    <t>9.22</t>
  </si>
  <si>
    <t>52.10</t>
  </si>
  <si>
    <t>47.90</t>
  </si>
  <si>
    <t>8.66</t>
  </si>
  <si>
    <t>51.76</t>
  </si>
  <si>
    <t>48.24</t>
  </si>
  <si>
    <t>7.89</t>
  </si>
  <si>
    <t>6.83</t>
  </si>
  <si>
    <t>48.41</t>
  </si>
  <si>
    <t>51.59</t>
  </si>
  <si>
    <t>5.56</t>
  </si>
  <si>
    <t>48.90</t>
  </si>
  <si>
    <t>51.10</t>
  </si>
  <si>
    <t>5.24</t>
  </si>
  <si>
    <t>48.57</t>
  </si>
  <si>
    <t>51.43</t>
  </si>
  <si>
    <t>4.17</t>
  </si>
  <si>
    <t>46.54</t>
  </si>
  <si>
    <t>53.46</t>
  </si>
  <si>
    <t>2.98</t>
  </si>
  <si>
    <t>44.68</t>
  </si>
  <si>
    <t>55.32</t>
  </si>
  <si>
    <t>2.30</t>
  </si>
  <si>
    <t>34.49</t>
  </si>
  <si>
    <t>65.51</t>
  </si>
  <si>
    <t>1.25</t>
  </si>
  <si>
    <t>30.61</t>
  </si>
  <si>
    <t>69.39</t>
  </si>
  <si>
    <t>0.53</t>
  </si>
  <si>
    <t>16.22</t>
  </si>
  <si>
    <t>83.78</t>
  </si>
  <si>
    <t>0.10</t>
  </si>
  <si>
    <t>14.29</t>
  </si>
  <si>
    <t>85.71</t>
  </si>
  <si>
    <t>Piràmide de població 2015*</t>
  </si>
  <si>
    <t>Data de referència: 31/12/2015</t>
  </si>
  <si>
    <t>(*) Data actualització segons les dades del registre del dia 9 de maig de 2016</t>
  </si>
  <si>
    <t>53.21</t>
  </si>
  <si>
    <t>46.79</t>
  </si>
  <si>
    <t>5.42</t>
  </si>
  <si>
    <t>6.29</t>
  </si>
  <si>
    <t>5.50</t>
  </si>
  <si>
    <t>50.22</t>
  </si>
  <si>
    <t>49.78</t>
  </si>
  <si>
    <t>4.93</t>
  </si>
  <si>
    <t>50.08</t>
  </si>
  <si>
    <t>49.92</t>
  </si>
  <si>
    <t>5.19</t>
  </si>
  <si>
    <t>6.60</t>
  </si>
  <si>
    <t>52.65</t>
  </si>
  <si>
    <t>47.35</t>
  </si>
  <si>
    <t>8.85</t>
  </si>
  <si>
    <t>51.42</t>
  </si>
  <si>
    <t>48.58</t>
  </si>
  <si>
    <t>8.89</t>
  </si>
  <si>
    <t>51.94</t>
  </si>
  <si>
    <t>48.06</t>
  </si>
  <si>
    <t>7.97</t>
  </si>
  <si>
    <t>7.11</t>
  </si>
  <si>
    <t>48.49</t>
  </si>
  <si>
    <t>51.51</t>
  </si>
  <si>
    <t>5.74</t>
  </si>
  <si>
    <t>5.21</t>
  </si>
  <si>
    <t>47.01</t>
  </si>
  <si>
    <t>52.99</t>
  </si>
  <si>
    <t>4.27</t>
  </si>
  <si>
    <t>3.18</t>
  </si>
  <si>
    <t>45.00</t>
  </si>
  <si>
    <t>55.00</t>
  </si>
  <si>
    <t>2.44</t>
  </si>
  <si>
    <t>34.03</t>
  </si>
  <si>
    <t>65.97</t>
  </si>
  <si>
    <t>1.29</t>
  </si>
  <si>
    <t>32.84</t>
  </si>
  <si>
    <t>67.16</t>
  </si>
  <si>
    <t>0.55</t>
  </si>
  <si>
    <t>0.13</t>
  </si>
  <si>
    <t>Piràmide de població 2016*</t>
  </si>
  <si>
    <t>Data de referència: 31/12/2016</t>
  </si>
  <si>
    <t>(*) Data actualització segons les dades del registre del dia 24 de maig de 2017</t>
  </si>
  <si>
    <t>Piràmide de població 2017*</t>
  </si>
  <si>
    <t>Data de referència: 31/12/2017</t>
  </si>
  <si>
    <t>(*) Data actualització segons les dades del registre del dia 22 de maig de 2018</t>
  </si>
  <si>
    <t>Piràmide de població 2018*</t>
  </si>
  <si>
    <t>Data de referència: 31/12/2018</t>
  </si>
  <si>
    <t>(*) Data actualització segons les dades del registre del dia 16 de juny de 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</si>
</sst>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;[Red]#,##0"/>
    <numFmt numFmtId="173" formatCode="#,##0;#,##0"/>
    <numFmt numFmtId="174" formatCode="[$-C0A]dddd\,\ dd&quot; de &quot;mmmm&quot; de &quot;yyyy"/>
    <numFmt numFmtId="175" formatCode="0;0"/>
    <numFmt numFmtId="176" formatCode="0;[Red]0"/>
    <numFmt numFmtId="177" formatCode="[$-40A]dddd\,\ dd&quot; de &quot;mmmm&quot; de &quot;yyyy"/>
    <numFmt numFmtId="178" formatCode="0.E+00"/>
    <numFmt numFmtId="179" formatCode="#,##0_ ;\-#,##0\ "/>
    <numFmt numFmtId="180" formatCode="#,##0\ _p_t_a"/>
    <numFmt numFmtId="181" formatCode="#,##0.00\ &quot;€&quot;;[Red]#,##0.00\ &quot;€&quot;"/>
  </numFmts>
  <fonts count="31">
    <font>
      <sz val="10"/>
      <name val="Arial"/>
      <family val="0"/>
    </font>
    <font>
      <sz val="10"/>
      <name val="Verdana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b/>
      <sz val="10"/>
      <name val="Verdana"/>
      <family val="2"/>
    </font>
    <font>
      <b/>
      <sz val="10"/>
      <color indexed="62"/>
      <name val="Verdana"/>
      <family val="2"/>
    </font>
    <font>
      <sz val="8"/>
      <name val="arial"/>
      <family val="0"/>
    </font>
    <font>
      <i/>
      <sz val="9"/>
      <name val="Verdana"/>
      <family val="2"/>
    </font>
    <font>
      <sz val="9"/>
      <name val="Arial"/>
      <family val="2"/>
    </font>
    <font>
      <sz val="9.25"/>
      <name val="Arial"/>
      <family val="2"/>
    </font>
    <font>
      <sz val="7.25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6.25"/>
      <name val="Arial"/>
      <family val="2"/>
    </font>
    <font>
      <sz val="14.5"/>
      <name val="Arial"/>
      <family val="0"/>
    </font>
    <font>
      <sz val="6.25"/>
      <name val="Arial"/>
      <family val="0"/>
    </font>
    <font>
      <sz val="5.25"/>
      <name val="Arial"/>
      <family val="2"/>
    </font>
    <font>
      <b/>
      <sz val="9.5"/>
      <name val="Arial"/>
      <family val="2"/>
    </font>
    <font>
      <sz val="17.75"/>
      <name val="Arial"/>
      <family val="0"/>
    </font>
    <font>
      <b/>
      <sz val="10"/>
      <name val="Arial"/>
      <family val="2"/>
    </font>
    <font>
      <sz val="18.75"/>
      <name val="Arial"/>
      <family val="0"/>
    </font>
    <font>
      <b/>
      <sz val="9.25"/>
      <name val="Arial"/>
      <family val="2"/>
    </font>
    <font>
      <sz val="17.25"/>
      <name val="Arial"/>
      <family val="0"/>
    </font>
    <font>
      <b/>
      <sz val="9"/>
      <name val="Arial"/>
      <family val="2"/>
    </font>
    <font>
      <sz val="17"/>
      <name val="Arial"/>
      <family val="0"/>
    </font>
    <font>
      <b/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7.5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3" fontId="5" fillId="0" borderId="17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5" fillId="0" borderId="19" xfId="0" applyFont="1" applyBorder="1" applyAlignment="1">
      <alignment/>
    </xf>
    <xf numFmtId="4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2" fontId="1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3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24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5" xfId="0" applyNumberFormat="1" applyFont="1" applyBorder="1" applyAlignment="1">
      <alignment horizontal="center" vertical="top"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/>
    </xf>
    <xf numFmtId="3" fontId="7" fillId="0" borderId="22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7" fillId="0" borderId="25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4" fontId="7" fillId="0" borderId="25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/>
    </xf>
    <xf numFmtId="18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9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2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7" fillId="0" borderId="25" xfId="0" applyNumberFormat="1" applyFont="1" applyBorder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3" fontId="7" fillId="0" borderId="22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4" fontId="7" fillId="0" borderId="23" xfId="0" applyNumberFormat="1" applyFont="1" applyFill="1" applyBorder="1" applyAlignment="1">
      <alignment/>
    </xf>
    <xf numFmtId="1" fontId="1" fillId="0" borderId="25" xfId="0" applyNumberFormat="1" applyFont="1" applyBorder="1" applyAlignment="1">
      <alignment/>
    </xf>
    <xf numFmtId="1" fontId="7" fillId="0" borderId="22" xfId="0" applyNumberFormat="1" applyFont="1" applyFill="1" applyBorder="1" applyAlignment="1">
      <alignment/>
    </xf>
    <xf numFmtId="2" fontId="1" fillId="0" borderId="20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180" fontId="1" fillId="0" borderId="0" xfId="0" applyNumberFormat="1" applyFont="1" applyAlignment="1">
      <alignment horizontal="right" vertical="distributed"/>
    </xf>
    <xf numFmtId="180" fontId="1" fillId="0" borderId="0" xfId="0" applyNumberFormat="1" applyFont="1" applyBorder="1" applyAlignment="1">
      <alignment horizontal="right" vertical="distributed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right"/>
    </xf>
    <xf numFmtId="4" fontId="7" fillId="0" borderId="22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/>
    </xf>
    <xf numFmtId="0" fontId="27" fillId="0" borderId="22" xfId="0" applyFont="1" applyBorder="1" applyAlignment="1">
      <alignment horizontal="right"/>
    </xf>
    <xf numFmtId="0" fontId="27" fillId="0" borderId="23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0" fillId="0" borderId="20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2" fontId="5" fillId="0" borderId="23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Piràmide de edats El Vendrell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625"/>
          <c:w val="0.918"/>
          <c:h val="0.8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no!$C$130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50000">
                  <a:srgbClr val="3B3B00"/>
                </a:gs>
                <a:gs pos="100000">
                  <a:srgbClr val="808000"/>
                </a:gs>
              </a:gsLst>
              <a:lin ang="189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no!$B$132:$B$151</c:f>
              <c:strCache>
                <c:ptCount val="20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i més</c:v>
                </c:pt>
              </c:strCache>
            </c:strRef>
          </c:cat>
          <c:val>
            <c:numRef>
              <c:f>no!$C$132:$C$151</c:f>
              <c:numCache>
                <c:ptCount val="20"/>
                <c:pt idx="0">
                  <c:v>924</c:v>
                </c:pt>
                <c:pt idx="1">
                  <c:v>774</c:v>
                </c:pt>
                <c:pt idx="2">
                  <c:v>807</c:v>
                </c:pt>
                <c:pt idx="3">
                  <c:v>776</c:v>
                </c:pt>
                <c:pt idx="4">
                  <c:v>1036</c:v>
                </c:pt>
                <c:pt idx="5">
                  <c:v>1507</c:v>
                </c:pt>
                <c:pt idx="6">
                  <c:v>1509</c:v>
                </c:pt>
                <c:pt idx="7">
                  <c:v>1413</c:v>
                </c:pt>
                <c:pt idx="8">
                  <c:v>1272</c:v>
                </c:pt>
                <c:pt idx="9">
                  <c:v>1014</c:v>
                </c:pt>
                <c:pt idx="10">
                  <c:v>965</c:v>
                </c:pt>
                <c:pt idx="11">
                  <c:v>904</c:v>
                </c:pt>
                <c:pt idx="12">
                  <c:v>754</c:v>
                </c:pt>
                <c:pt idx="13">
                  <c:v>597</c:v>
                </c:pt>
                <c:pt idx="14">
                  <c:v>538</c:v>
                </c:pt>
                <c:pt idx="15">
                  <c:v>302</c:v>
                </c:pt>
                <c:pt idx="16">
                  <c:v>204</c:v>
                </c:pt>
                <c:pt idx="17">
                  <c:v>75</c:v>
                </c:pt>
                <c:pt idx="18">
                  <c:v>25</c:v>
                </c:pt>
                <c:pt idx="19">
                  <c:v>6</c:v>
                </c:pt>
              </c:numCache>
            </c:numRef>
          </c:val>
        </c:ser>
        <c:ser>
          <c:idx val="1"/>
          <c:order val="1"/>
          <c:tx>
            <c:strRef>
              <c:f>no!$D$130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46172F"/>
                </a:gs>
                <a:gs pos="100000">
                  <a:srgbClr val="993366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;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no!$B$132:$B$151</c:f>
              <c:strCache>
                <c:ptCount val="20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i més</c:v>
                </c:pt>
              </c:strCache>
            </c:strRef>
          </c:cat>
          <c:val>
            <c:numRef>
              <c:f>no!$D$132:$D$151</c:f>
              <c:numCache>
                <c:ptCount val="20"/>
                <c:pt idx="0">
                  <c:v>-955</c:v>
                </c:pt>
                <c:pt idx="1">
                  <c:v>-804</c:v>
                </c:pt>
                <c:pt idx="2">
                  <c:v>-810</c:v>
                </c:pt>
                <c:pt idx="3">
                  <c:v>-780</c:v>
                </c:pt>
                <c:pt idx="4">
                  <c:v>-984</c:v>
                </c:pt>
                <c:pt idx="5">
                  <c:v>-1368</c:v>
                </c:pt>
                <c:pt idx="6">
                  <c:v>-1385</c:v>
                </c:pt>
                <c:pt idx="7">
                  <c:v>-1277</c:v>
                </c:pt>
                <c:pt idx="8">
                  <c:v>-1158</c:v>
                </c:pt>
                <c:pt idx="9">
                  <c:v>-974</c:v>
                </c:pt>
                <c:pt idx="10">
                  <c:v>-917</c:v>
                </c:pt>
                <c:pt idx="11">
                  <c:v>-858</c:v>
                </c:pt>
                <c:pt idx="12">
                  <c:v>-719</c:v>
                </c:pt>
                <c:pt idx="13">
                  <c:v>-605</c:v>
                </c:pt>
                <c:pt idx="14">
                  <c:v>-536</c:v>
                </c:pt>
                <c:pt idx="15">
                  <c:v>-424</c:v>
                </c:pt>
                <c:pt idx="16">
                  <c:v>-330</c:v>
                </c:pt>
                <c:pt idx="17">
                  <c:v>-137</c:v>
                </c:pt>
                <c:pt idx="18">
                  <c:v>-82</c:v>
                </c:pt>
                <c:pt idx="19">
                  <c:v>-26</c:v>
                </c:pt>
              </c:numCache>
            </c:numRef>
          </c:val>
        </c:ser>
        <c:overlap val="100"/>
        <c:gapWidth val="0"/>
        <c:axId val="37002278"/>
        <c:axId val="64585047"/>
      </c:barChart>
      <c:catAx>
        <c:axId val="37002278"/>
        <c:scaling>
          <c:orientation val="minMax"/>
        </c:scaling>
        <c:axPos val="l"/>
        <c:delete val="0"/>
        <c:numFmt formatCode="#,##0;[Red](#,##0)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85047"/>
        <c:crosses val="autoZero"/>
        <c:auto val="0"/>
        <c:lblOffset val="100"/>
        <c:noMultiLvlLbl val="0"/>
      </c:catAx>
      <c:valAx>
        <c:axId val="64585047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02278"/>
        <c:crossesAt val="1"/>
        <c:crossBetween val="between"/>
        <c:dispUnits/>
      </c:valAx>
      <c:spPr>
        <a:gradFill rotWithShape="1">
          <a:gsLst>
            <a:gs pos="0">
              <a:srgbClr val="003B3B"/>
            </a:gs>
            <a:gs pos="50000">
              <a:srgbClr val="008080"/>
            </a:gs>
            <a:gs pos="100000">
              <a:srgbClr val="003B3B"/>
            </a:gs>
          </a:gsLst>
          <a:lin ang="27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4"/>
          <c:y val="0.43625"/>
        </c:manualLayout>
      </c:layout>
      <c:overlay val="0"/>
      <c:spPr>
        <a:solidFill>
          <a:srgbClr val="00808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3B3B"/>
        </a:gs>
        <a:gs pos="50000">
          <a:srgbClr val="008080"/>
        </a:gs>
        <a:gs pos="100000">
          <a:srgbClr val="003B3B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Piràmide de edats El Vendrell 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95"/>
          <c:w val="0.926"/>
          <c:h val="0.85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'2015'!$C$11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50000">
                  <a:srgbClr val="3B3B00"/>
                </a:gs>
                <a:gs pos="100000">
                  <a:srgbClr val="808000"/>
                </a:gs>
              </a:gsLst>
              <a:lin ang="189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'2015'!$B$13:$B$33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'2015'!$C$13:$C$33</c:f>
              <c:numCache>
                <c:ptCount val="21"/>
                <c:pt idx="0">
                  <c:v>1062</c:v>
                </c:pt>
                <c:pt idx="1">
                  <c:v>1179</c:v>
                </c:pt>
                <c:pt idx="2">
                  <c:v>1007</c:v>
                </c:pt>
                <c:pt idx="3">
                  <c:v>912</c:v>
                </c:pt>
                <c:pt idx="4">
                  <c:v>909</c:v>
                </c:pt>
                <c:pt idx="5">
                  <c:v>910</c:v>
                </c:pt>
                <c:pt idx="6">
                  <c:v>1199</c:v>
                </c:pt>
                <c:pt idx="7">
                  <c:v>1717</c:v>
                </c:pt>
                <c:pt idx="8">
                  <c:v>1684</c:v>
                </c:pt>
                <c:pt idx="9">
                  <c:v>1525</c:v>
                </c:pt>
                <c:pt idx="10">
                  <c:v>1364</c:v>
                </c:pt>
                <c:pt idx="11">
                  <c:v>1025</c:v>
                </c:pt>
                <c:pt idx="12">
                  <c:v>982</c:v>
                </c:pt>
                <c:pt idx="13">
                  <c:v>953</c:v>
                </c:pt>
                <c:pt idx="14">
                  <c:v>740</c:v>
                </c:pt>
                <c:pt idx="15">
                  <c:v>558</c:v>
                </c:pt>
                <c:pt idx="16">
                  <c:v>405</c:v>
                </c:pt>
                <c:pt idx="17">
                  <c:v>162</c:v>
                </c:pt>
                <c:pt idx="18">
                  <c:v>66</c:v>
                </c:pt>
                <c:pt idx="19">
                  <c:v>12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'2015'!$E$11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46172F"/>
                </a:gs>
                <a:gs pos="100000">
                  <a:srgbClr val="993366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9"/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;0" sourceLinked="0"/>
            <c:txPr>
              <a:bodyPr vert="horz" rot="0" anchor="ctr"/>
              <a:lstStyle/>
              <a:p>
                <a:pPr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'2015'!$B$13:$B$33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no!$R$256:$R$276</c:f>
              <c:numCache>
                <c:ptCount val="21"/>
                <c:pt idx="0">
                  <c:v>-934</c:v>
                </c:pt>
                <c:pt idx="1">
                  <c:v>-1137</c:v>
                </c:pt>
                <c:pt idx="2">
                  <c:v>-1020</c:v>
                </c:pt>
                <c:pt idx="3">
                  <c:v>-904</c:v>
                </c:pt>
                <c:pt idx="4">
                  <c:v>-906</c:v>
                </c:pt>
                <c:pt idx="5">
                  <c:v>-1001</c:v>
                </c:pt>
                <c:pt idx="6">
                  <c:v>-1231</c:v>
                </c:pt>
                <c:pt idx="7">
                  <c:v>-1544</c:v>
                </c:pt>
                <c:pt idx="8">
                  <c:v>-1591</c:v>
                </c:pt>
                <c:pt idx="9">
                  <c:v>-1411</c:v>
                </c:pt>
                <c:pt idx="10">
                  <c:v>-1254</c:v>
                </c:pt>
                <c:pt idx="11">
                  <c:v>-1089</c:v>
                </c:pt>
                <c:pt idx="12">
                  <c:v>-1043</c:v>
                </c:pt>
                <c:pt idx="13">
                  <c:v>-966</c:v>
                </c:pt>
                <c:pt idx="14">
                  <c:v>-834</c:v>
                </c:pt>
                <c:pt idx="15">
                  <c:v>-614</c:v>
                </c:pt>
                <c:pt idx="16">
                  <c:v>-495</c:v>
                </c:pt>
                <c:pt idx="17">
                  <c:v>-314</c:v>
                </c:pt>
                <c:pt idx="18">
                  <c:v>-135</c:v>
                </c:pt>
                <c:pt idx="19">
                  <c:v>-36</c:v>
                </c:pt>
                <c:pt idx="20">
                  <c:v>-3</c:v>
                </c:pt>
              </c:numCache>
            </c:numRef>
          </c:val>
        </c:ser>
        <c:overlap val="100"/>
        <c:gapWidth val="0"/>
        <c:axId val="45160416"/>
        <c:axId val="3790561"/>
      </c:barChart>
      <c:catAx>
        <c:axId val="45160416"/>
        <c:scaling>
          <c:orientation val="minMax"/>
        </c:scaling>
        <c:axPos val="l"/>
        <c:delete val="0"/>
        <c:numFmt formatCode="#,##0;[Red](#,##0)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0561"/>
        <c:crosses val="autoZero"/>
        <c:auto val="0"/>
        <c:lblOffset val="100"/>
        <c:noMultiLvlLbl val="0"/>
      </c:catAx>
      <c:valAx>
        <c:axId val="3790561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60416"/>
        <c:crossesAt val="1"/>
        <c:crossBetween val="between"/>
        <c:dispUnits/>
      </c:valAx>
      <c:spPr>
        <a:gradFill rotWithShape="1">
          <a:gsLst>
            <a:gs pos="0">
              <a:srgbClr val="003B3B"/>
            </a:gs>
            <a:gs pos="50000">
              <a:srgbClr val="008080"/>
            </a:gs>
            <a:gs pos="100000">
              <a:srgbClr val="003B3B"/>
            </a:gs>
          </a:gsLst>
          <a:lin ang="27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9335"/>
          <c:y val="0.93875"/>
        </c:manualLayout>
      </c:layout>
      <c:overlay val="0"/>
      <c:spPr>
        <a:solidFill>
          <a:srgbClr val="00808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3B3B"/>
        </a:gs>
        <a:gs pos="50000">
          <a:srgbClr val="008080"/>
        </a:gs>
        <a:gs pos="100000">
          <a:srgbClr val="003B3B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Piràmide de edats El Vendrell 2016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95"/>
          <c:w val="0.926"/>
          <c:h val="0.8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'2016'!$C$11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50000">
                  <a:srgbClr val="3B3B00"/>
                </a:gs>
                <a:gs pos="100000">
                  <a:srgbClr val="808000"/>
                </a:gs>
              </a:gsLst>
              <a:lin ang="189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'2016'!$B$13:$B$33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'2016'!$C$13:$C$33</c:f>
              <c:numCache>
                <c:ptCount val="21"/>
                <c:pt idx="0">
                  <c:v>983</c:v>
                </c:pt>
                <c:pt idx="1">
                  <c:v>1160</c:v>
                </c:pt>
                <c:pt idx="2">
                  <c:v>1022</c:v>
                </c:pt>
                <c:pt idx="3">
                  <c:v>932</c:v>
                </c:pt>
                <c:pt idx="4">
                  <c:v>930</c:v>
                </c:pt>
                <c:pt idx="5">
                  <c:v>900</c:v>
                </c:pt>
                <c:pt idx="6">
                  <c:v>1092</c:v>
                </c:pt>
                <c:pt idx="7">
                  <c:v>1621</c:v>
                </c:pt>
                <c:pt idx="8">
                  <c:v>1686</c:v>
                </c:pt>
                <c:pt idx="9">
                  <c:v>1568</c:v>
                </c:pt>
                <c:pt idx="10">
                  <c:v>1387</c:v>
                </c:pt>
                <c:pt idx="11">
                  <c:v>1088</c:v>
                </c:pt>
                <c:pt idx="12">
                  <c:v>1019</c:v>
                </c:pt>
                <c:pt idx="13">
                  <c:v>971</c:v>
                </c:pt>
                <c:pt idx="14">
                  <c:v>792</c:v>
                </c:pt>
                <c:pt idx="15">
                  <c:v>565</c:v>
                </c:pt>
                <c:pt idx="16">
                  <c:v>419</c:v>
                </c:pt>
                <c:pt idx="17">
                  <c:v>194</c:v>
                </c:pt>
                <c:pt idx="18">
                  <c:v>58</c:v>
                </c:pt>
                <c:pt idx="19">
                  <c:v>15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'2016'!$E$11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solidFill>
                        <a:srgbClr val="33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;0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00" b="0" i="0" u="none" baseline="0">
                    <a:solidFill>
                      <a:srgbClr val="33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no!$R$294:$R$314</c:f>
              <c:numCache>
                <c:ptCount val="21"/>
                <c:pt idx="0">
                  <c:v>-852</c:v>
                </c:pt>
                <c:pt idx="1">
                  <c:v>-1136</c:v>
                </c:pt>
                <c:pt idx="2">
                  <c:v>-1046</c:v>
                </c:pt>
                <c:pt idx="3">
                  <c:v>-926</c:v>
                </c:pt>
                <c:pt idx="4">
                  <c:v>-905</c:v>
                </c:pt>
                <c:pt idx="5">
                  <c:v>-984</c:v>
                </c:pt>
                <c:pt idx="6">
                  <c:v>-1140</c:v>
                </c:pt>
                <c:pt idx="7">
                  <c:v>-1522</c:v>
                </c:pt>
                <c:pt idx="8">
                  <c:v>-1609</c:v>
                </c:pt>
                <c:pt idx="9">
                  <c:v>-1435</c:v>
                </c:pt>
                <c:pt idx="10">
                  <c:v>-1321</c:v>
                </c:pt>
                <c:pt idx="11">
                  <c:v>-1110</c:v>
                </c:pt>
                <c:pt idx="12">
                  <c:v>-1081</c:v>
                </c:pt>
                <c:pt idx="13">
                  <c:v>-982</c:v>
                </c:pt>
                <c:pt idx="14">
                  <c:v>-888</c:v>
                </c:pt>
                <c:pt idx="15">
                  <c:v>-611</c:v>
                </c:pt>
                <c:pt idx="16">
                  <c:v>-523</c:v>
                </c:pt>
                <c:pt idx="17">
                  <c:v>-342</c:v>
                </c:pt>
                <c:pt idx="18">
                  <c:v>-147</c:v>
                </c:pt>
                <c:pt idx="19">
                  <c:v>-35</c:v>
                </c:pt>
                <c:pt idx="20">
                  <c:v>-2</c:v>
                </c:pt>
              </c:numCache>
            </c:numRef>
          </c:val>
        </c:ser>
        <c:overlap val="100"/>
        <c:gapWidth val="0"/>
        <c:axId val="34115050"/>
        <c:axId val="38599995"/>
      </c:barChart>
      <c:catAx>
        <c:axId val="34115050"/>
        <c:scaling>
          <c:orientation val="minMax"/>
        </c:scaling>
        <c:axPos val="l"/>
        <c:delete val="0"/>
        <c:numFmt formatCode="#,##0;[Red](#,##0)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99995"/>
        <c:crosses val="autoZero"/>
        <c:auto val="0"/>
        <c:lblOffset val="100"/>
        <c:noMultiLvlLbl val="0"/>
      </c:catAx>
      <c:valAx>
        <c:axId val="38599995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15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9335"/>
          <c:y val="0.93875"/>
        </c:manualLayout>
      </c:layout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Piràmide de edats El Vendrell 2017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95"/>
          <c:w val="0.926"/>
          <c:h val="0.8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'2017'!$C$11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50000">
                  <a:srgbClr val="3B3B00"/>
                </a:gs>
                <a:gs pos="100000">
                  <a:srgbClr val="808000"/>
                </a:gs>
              </a:gsLst>
              <a:lin ang="189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'2017'!$B$13:$B$33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'2017'!$C$13:$C$33</c:f>
              <c:numCache>
                <c:ptCount val="21"/>
                <c:pt idx="0">
                  <c:v>941</c:v>
                </c:pt>
                <c:pt idx="1">
                  <c:v>1188</c:v>
                </c:pt>
                <c:pt idx="2">
                  <c:v>1087</c:v>
                </c:pt>
                <c:pt idx="3">
                  <c:v>953</c:v>
                </c:pt>
                <c:pt idx="4">
                  <c:v>923</c:v>
                </c:pt>
                <c:pt idx="5">
                  <c:v>935</c:v>
                </c:pt>
                <c:pt idx="6">
                  <c:v>1041</c:v>
                </c:pt>
                <c:pt idx="7">
                  <c:v>1498</c:v>
                </c:pt>
                <c:pt idx="8">
                  <c:v>1760</c:v>
                </c:pt>
                <c:pt idx="9">
                  <c:v>1574</c:v>
                </c:pt>
                <c:pt idx="10">
                  <c:v>1429</c:v>
                </c:pt>
                <c:pt idx="11">
                  <c:v>1148</c:v>
                </c:pt>
                <c:pt idx="12">
                  <c:v>1029</c:v>
                </c:pt>
                <c:pt idx="13">
                  <c:v>972</c:v>
                </c:pt>
                <c:pt idx="14">
                  <c:v>863</c:v>
                </c:pt>
                <c:pt idx="15">
                  <c:v>567</c:v>
                </c:pt>
                <c:pt idx="16">
                  <c:v>453</c:v>
                </c:pt>
                <c:pt idx="17">
                  <c:v>212</c:v>
                </c:pt>
                <c:pt idx="18">
                  <c:v>64</c:v>
                </c:pt>
                <c:pt idx="19">
                  <c:v>12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'2017'!$E$11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solidFill>
                        <a:srgbClr val="33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;0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00" b="0" i="0" u="none" baseline="0">
                    <a:solidFill>
                      <a:srgbClr val="33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'2017'!$B$13:$B$33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no!$R$332:$R$352</c:f>
              <c:numCache>
                <c:ptCount val="21"/>
                <c:pt idx="0">
                  <c:v>-861</c:v>
                </c:pt>
                <c:pt idx="1">
                  <c:v>-1096</c:v>
                </c:pt>
                <c:pt idx="2">
                  <c:v>-1120</c:v>
                </c:pt>
                <c:pt idx="3">
                  <c:v>-934</c:v>
                </c:pt>
                <c:pt idx="4">
                  <c:v>-873</c:v>
                </c:pt>
                <c:pt idx="5">
                  <c:v>-990</c:v>
                </c:pt>
                <c:pt idx="6">
                  <c:v>-1142</c:v>
                </c:pt>
                <c:pt idx="7">
                  <c:v>-1434</c:v>
                </c:pt>
                <c:pt idx="8">
                  <c:v>-1640</c:v>
                </c:pt>
                <c:pt idx="9">
                  <c:v>-1490</c:v>
                </c:pt>
                <c:pt idx="10">
                  <c:v>-1377</c:v>
                </c:pt>
                <c:pt idx="11">
                  <c:v>-1150</c:v>
                </c:pt>
                <c:pt idx="12">
                  <c:v>-1086</c:v>
                </c:pt>
                <c:pt idx="13">
                  <c:v>-1023</c:v>
                </c:pt>
                <c:pt idx="14">
                  <c:v>-925</c:v>
                </c:pt>
                <c:pt idx="15">
                  <c:v>-631</c:v>
                </c:pt>
                <c:pt idx="16">
                  <c:v>-529</c:v>
                </c:pt>
                <c:pt idx="17">
                  <c:v>-333</c:v>
                </c:pt>
                <c:pt idx="18">
                  <c:v>-152</c:v>
                </c:pt>
                <c:pt idx="19">
                  <c:v>-42</c:v>
                </c:pt>
                <c:pt idx="20">
                  <c:v>-2</c:v>
                </c:pt>
              </c:numCache>
            </c:numRef>
          </c:val>
        </c:ser>
        <c:overlap val="100"/>
        <c:gapWidth val="0"/>
        <c:axId val="11855636"/>
        <c:axId val="39591861"/>
      </c:barChart>
      <c:catAx>
        <c:axId val="11855636"/>
        <c:scaling>
          <c:orientation val="minMax"/>
        </c:scaling>
        <c:axPos val="l"/>
        <c:delete val="0"/>
        <c:numFmt formatCode="#,##0;[Red](#,##0)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91861"/>
        <c:crosses val="autoZero"/>
        <c:auto val="0"/>
        <c:lblOffset val="100"/>
        <c:noMultiLvlLbl val="0"/>
      </c:catAx>
      <c:valAx>
        <c:axId val="39591861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55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9335"/>
          <c:y val="0.93875"/>
        </c:manualLayout>
      </c:layout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Piràmide de edats El Vendrell 2018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95"/>
          <c:w val="0.926"/>
          <c:h val="0.8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'2018'!$C$11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50000">
                  <a:srgbClr val="3B3B00"/>
                </a:gs>
                <a:gs pos="100000">
                  <a:srgbClr val="808000"/>
                </a:gs>
              </a:gsLst>
              <a:lin ang="189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'2018'!$B$13:$B$33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'2018'!$C$13:$C$33</c:f>
              <c:numCache>
                <c:ptCount val="21"/>
                <c:pt idx="0">
                  <c:v>923</c:v>
                </c:pt>
                <c:pt idx="1">
                  <c:v>1168</c:v>
                </c:pt>
                <c:pt idx="2">
                  <c:v>1117</c:v>
                </c:pt>
                <c:pt idx="3">
                  <c:v>980</c:v>
                </c:pt>
                <c:pt idx="4">
                  <c:v>948</c:v>
                </c:pt>
                <c:pt idx="5">
                  <c:v>964</c:v>
                </c:pt>
                <c:pt idx="6">
                  <c:v>1039</c:v>
                </c:pt>
                <c:pt idx="7">
                  <c:v>1412</c:v>
                </c:pt>
                <c:pt idx="8">
                  <c:v>1775</c:v>
                </c:pt>
                <c:pt idx="9">
                  <c:v>1595</c:v>
                </c:pt>
                <c:pt idx="10">
                  <c:v>1465</c:v>
                </c:pt>
                <c:pt idx="11">
                  <c:v>1199</c:v>
                </c:pt>
                <c:pt idx="12">
                  <c:v>1017</c:v>
                </c:pt>
                <c:pt idx="13">
                  <c:v>993</c:v>
                </c:pt>
                <c:pt idx="14">
                  <c:v>899</c:v>
                </c:pt>
                <c:pt idx="15">
                  <c:v>604</c:v>
                </c:pt>
                <c:pt idx="16">
                  <c:v>441</c:v>
                </c:pt>
                <c:pt idx="17">
                  <c:v>240</c:v>
                </c:pt>
                <c:pt idx="18">
                  <c:v>61</c:v>
                </c:pt>
                <c:pt idx="19">
                  <c:v>16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'2018'!$E$11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solidFill>
                        <a:srgbClr val="33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;0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00" b="0" i="0" u="none" baseline="0">
                    <a:solidFill>
                      <a:srgbClr val="33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'2018'!$B$13:$B$33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no!$R$365:$R$385</c:f>
              <c:numCache>
                <c:ptCount val="21"/>
                <c:pt idx="0">
                  <c:v>-816</c:v>
                </c:pt>
                <c:pt idx="1">
                  <c:v>-1084</c:v>
                </c:pt>
                <c:pt idx="2">
                  <c:v>-1137</c:v>
                </c:pt>
                <c:pt idx="3">
                  <c:v>-1011</c:v>
                </c:pt>
                <c:pt idx="4">
                  <c:v>-870</c:v>
                </c:pt>
                <c:pt idx="5">
                  <c:v>-1006</c:v>
                </c:pt>
                <c:pt idx="6">
                  <c:v>-1125</c:v>
                </c:pt>
                <c:pt idx="7">
                  <c:v>-1386</c:v>
                </c:pt>
                <c:pt idx="8">
                  <c:v>-1624</c:v>
                </c:pt>
                <c:pt idx="9">
                  <c:v>-1562</c:v>
                </c:pt>
                <c:pt idx="10">
                  <c:v>-1432</c:v>
                </c:pt>
                <c:pt idx="11">
                  <c:v>-1183</c:v>
                </c:pt>
                <c:pt idx="12">
                  <c:v>-1111</c:v>
                </c:pt>
                <c:pt idx="13">
                  <c:v>-1041</c:v>
                </c:pt>
                <c:pt idx="14">
                  <c:v>-985</c:v>
                </c:pt>
                <c:pt idx="15">
                  <c:v>-664</c:v>
                </c:pt>
                <c:pt idx="16">
                  <c:v>-535</c:v>
                </c:pt>
                <c:pt idx="17">
                  <c:v>-354</c:v>
                </c:pt>
                <c:pt idx="18">
                  <c:v>-164</c:v>
                </c:pt>
                <c:pt idx="19">
                  <c:v>-36</c:v>
                </c:pt>
                <c:pt idx="20">
                  <c:v>-4</c:v>
                </c:pt>
              </c:numCache>
            </c:numRef>
          </c:val>
        </c:ser>
        <c:overlap val="100"/>
        <c:gapWidth val="0"/>
        <c:axId val="20782430"/>
        <c:axId val="52824143"/>
      </c:barChart>
      <c:catAx>
        <c:axId val="20782430"/>
        <c:scaling>
          <c:orientation val="minMax"/>
        </c:scaling>
        <c:axPos val="l"/>
        <c:delete val="0"/>
        <c:numFmt formatCode="#,##0;[Red](#,##0)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24143"/>
        <c:crosses val="autoZero"/>
        <c:auto val="0"/>
        <c:lblOffset val="100"/>
        <c:noMultiLvlLbl val="0"/>
      </c:catAx>
      <c:valAx>
        <c:axId val="52824143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824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9335"/>
          <c:y val="0.93875"/>
        </c:manualLayout>
      </c:layout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1" i="0" u="none" baseline="0">
                <a:latin typeface="Arial"/>
                <a:ea typeface="Arial"/>
                <a:cs typeface="Arial"/>
              </a:rPr>
              <a:t>Piràmide de edats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42"/>
          <c:w val="0.97625"/>
          <c:h val="0.9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no!$C$99</c:f>
              <c:strCache>
                <c:ptCount val="1"/>
                <c:pt idx="0">
                  <c:v>Homes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no!$B$100:$B$120</c:f>
              <c:strCache/>
            </c:strRef>
          </c:cat>
          <c:val>
            <c:numRef>
              <c:f>no!$C$100:$C$120</c:f>
              <c:numCache/>
            </c:numRef>
          </c:val>
        </c:ser>
        <c:ser>
          <c:idx val="1"/>
          <c:order val="1"/>
          <c:tx>
            <c:strRef>
              <c:f>no!$D$99</c:f>
              <c:strCache>
                <c:ptCount val="1"/>
                <c:pt idx="0">
                  <c:v>Dones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;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no!$B$100:$B$120</c:f>
              <c:strCache/>
            </c:strRef>
          </c:cat>
          <c:val>
            <c:numRef>
              <c:f>no!$F$100:$F$120</c:f>
              <c:numCache/>
            </c:numRef>
          </c:val>
        </c:ser>
        <c:overlap val="100"/>
        <c:gapWidth val="0"/>
        <c:axId val="5655240"/>
        <c:axId val="50897161"/>
      </c:barChart>
      <c:catAx>
        <c:axId val="5655240"/>
        <c:scaling>
          <c:orientation val="minMax"/>
        </c:scaling>
        <c:axPos val="l"/>
        <c:delete val="0"/>
        <c:numFmt formatCode="#,##0;[Red](#,##0)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97161"/>
        <c:crosses val="autoZero"/>
        <c:auto val="0"/>
        <c:lblOffset val="100"/>
        <c:noMultiLvlLbl val="0"/>
      </c:catAx>
      <c:valAx>
        <c:axId val="50897161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5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1725"/>
          <c:y val="0.98125"/>
        </c:manualLayout>
      </c:layout>
      <c:overlay val="0"/>
      <c:txPr>
        <a:bodyPr vert="horz" rot="0"/>
        <a:lstStyle/>
        <a:p>
          <a:pPr>
            <a:defRPr lang="en-US" cap="none" sz="5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PIRÀMIDE D'EDATS EL VENDRELL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4425"/>
          <c:w val="0.8955"/>
          <c:h val="0.93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'2007'!$C$15</c:f>
              <c:strCache>
                <c:ptCount val="1"/>
                <c:pt idx="0">
                  <c:v>Homes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b"/>
              <a:lstStyle/>
              <a:p>
                <a:pPr algn="r" rtl="1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'2007'!$B$17:$B$37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'2007'!$C$17:$C$37</c:f>
              <c:numCache>
                <c:ptCount val="21"/>
                <c:pt idx="0">
                  <c:v>1141</c:v>
                </c:pt>
                <c:pt idx="1">
                  <c:v>965</c:v>
                </c:pt>
                <c:pt idx="2">
                  <c:v>886</c:v>
                </c:pt>
                <c:pt idx="3">
                  <c:v>882</c:v>
                </c:pt>
                <c:pt idx="4">
                  <c:v>1015</c:v>
                </c:pt>
                <c:pt idx="5">
                  <c:v>1640</c:v>
                </c:pt>
                <c:pt idx="6">
                  <c:v>1867</c:v>
                </c:pt>
                <c:pt idx="7">
                  <c:v>1731</c:v>
                </c:pt>
                <c:pt idx="8">
                  <c:v>1536</c:v>
                </c:pt>
                <c:pt idx="9">
                  <c:v>1265</c:v>
                </c:pt>
                <c:pt idx="10">
                  <c:v>1076</c:v>
                </c:pt>
                <c:pt idx="11">
                  <c:v>993</c:v>
                </c:pt>
                <c:pt idx="12">
                  <c:v>921</c:v>
                </c:pt>
                <c:pt idx="13">
                  <c:v>696</c:v>
                </c:pt>
                <c:pt idx="14">
                  <c:v>627</c:v>
                </c:pt>
                <c:pt idx="15">
                  <c:v>408</c:v>
                </c:pt>
                <c:pt idx="16">
                  <c:v>222</c:v>
                </c:pt>
                <c:pt idx="17">
                  <c:v>98</c:v>
                </c:pt>
                <c:pt idx="18">
                  <c:v>28</c:v>
                </c:pt>
                <c:pt idx="19">
                  <c:v>5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'2007'!$E$15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100000">
                  <a:srgbClr val="993366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/>
                <a:lstStyle/>
                <a:p>
                  <a:pPr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;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;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#,##0" sourceLinked="0"/>
            <c:txPr>
              <a:bodyPr vert="horz" rot="0"/>
              <a:lstStyle/>
              <a:p>
                <a:pPr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'2007'!$B$17:$B$37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no!$D$17:$D$37</c:f>
              <c:numCache>
                <c:ptCount val="21"/>
                <c:pt idx="0">
                  <c:v>-1119</c:v>
                </c:pt>
                <c:pt idx="1">
                  <c:v>-913</c:v>
                </c:pt>
                <c:pt idx="2">
                  <c:v>-870</c:v>
                </c:pt>
                <c:pt idx="3">
                  <c:v>-907</c:v>
                </c:pt>
                <c:pt idx="4">
                  <c:v>-1069</c:v>
                </c:pt>
                <c:pt idx="5">
                  <c:v>-1480</c:v>
                </c:pt>
                <c:pt idx="6">
                  <c:v>-1662</c:v>
                </c:pt>
                <c:pt idx="7">
                  <c:v>-1531</c:v>
                </c:pt>
                <c:pt idx="8">
                  <c:v>-1374</c:v>
                </c:pt>
                <c:pt idx="9">
                  <c:v>-1125</c:v>
                </c:pt>
                <c:pt idx="10">
                  <c:v>-1051</c:v>
                </c:pt>
                <c:pt idx="11">
                  <c:v>-1004</c:v>
                </c:pt>
                <c:pt idx="12">
                  <c:v>-931</c:v>
                </c:pt>
                <c:pt idx="13">
                  <c:v>-643</c:v>
                </c:pt>
                <c:pt idx="14">
                  <c:v>-638</c:v>
                </c:pt>
                <c:pt idx="15">
                  <c:v>-507</c:v>
                </c:pt>
                <c:pt idx="16">
                  <c:v>-355</c:v>
                </c:pt>
                <c:pt idx="17">
                  <c:v>-219</c:v>
                </c:pt>
                <c:pt idx="18">
                  <c:v>-82</c:v>
                </c:pt>
                <c:pt idx="19">
                  <c:v>-32</c:v>
                </c:pt>
                <c:pt idx="20">
                  <c:v>-2</c:v>
                </c:pt>
              </c:numCache>
            </c:numRef>
          </c:val>
        </c:ser>
        <c:overlap val="100"/>
        <c:gapWidth val="0"/>
        <c:axId val="44394512"/>
        <c:axId val="64006289"/>
      </c:barChart>
      <c:catAx>
        <c:axId val="44394512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 w="3175">
            <a:noFill/>
          </a:ln>
        </c:spPr>
        <c:crossAx val="64006289"/>
        <c:crosses val="autoZero"/>
        <c:auto val="1"/>
        <c:lblOffset val="520"/>
        <c:noMultiLvlLbl val="0"/>
      </c:catAx>
      <c:valAx>
        <c:axId val="64006289"/>
        <c:scaling>
          <c:orientation val="minMax"/>
        </c:scaling>
        <c:axPos val="b"/>
        <c:delete val="1"/>
        <c:majorTickMark val="out"/>
        <c:minorTickMark val="none"/>
        <c:tickLblPos val="nextTo"/>
        <c:crossAx val="44394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50525"/>
        </c:manualLayout>
      </c:layout>
      <c:overlay val="0"/>
      <c:spPr>
        <a:solidFill>
          <a:srgbClr val="339966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339966"/>
        </a:gs>
        <a:gs pos="100000">
          <a:srgbClr val="17462F"/>
        </a:gs>
      </a:gsLst>
      <a:path path="rect">
        <a:fillToRect l="100000" b="100000"/>
      </a:path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Piràmide de edats El Vendrell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6"/>
          <c:w val="0.9125"/>
          <c:h val="0.85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'2008'!$C$15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50000">
                  <a:srgbClr val="3B3B00"/>
                </a:gs>
                <a:gs pos="100000">
                  <a:srgbClr val="808000"/>
                </a:gs>
              </a:gsLst>
              <a:lin ang="189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'2008'!$B$17:$B$37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'2008'!$C$17:$C$37</c:f>
              <c:numCache>
                <c:ptCount val="21"/>
                <c:pt idx="0">
                  <c:v>1183</c:v>
                </c:pt>
                <c:pt idx="1">
                  <c:v>993</c:v>
                </c:pt>
                <c:pt idx="2">
                  <c:v>898</c:v>
                </c:pt>
                <c:pt idx="3">
                  <c:v>880</c:v>
                </c:pt>
                <c:pt idx="4">
                  <c:v>954</c:v>
                </c:pt>
                <c:pt idx="5">
                  <c:v>1535</c:v>
                </c:pt>
                <c:pt idx="6">
                  <c:v>1871</c:v>
                </c:pt>
                <c:pt idx="7">
                  <c:v>1737</c:v>
                </c:pt>
                <c:pt idx="8">
                  <c:v>1580</c:v>
                </c:pt>
                <c:pt idx="9">
                  <c:v>1298</c:v>
                </c:pt>
                <c:pt idx="10">
                  <c:v>1096</c:v>
                </c:pt>
                <c:pt idx="11">
                  <c:v>1006</c:v>
                </c:pt>
                <c:pt idx="12">
                  <c:v>951</c:v>
                </c:pt>
                <c:pt idx="13">
                  <c:v>736</c:v>
                </c:pt>
                <c:pt idx="14">
                  <c:v>621</c:v>
                </c:pt>
                <c:pt idx="15">
                  <c:v>456</c:v>
                </c:pt>
                <c:pt idx="16">
                  <c:v>214</c:v>
                </c:pt>
                <c:pt idx="17">
                  <c:v>99</c:v>
                </c:pt>
                <c:pt idx="18">
                  <c:v>28</c:v>
                </c:pt>
                <c:pt idx="19">
                  <c:v>3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'2008'!$E$15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46172F"/>
                </a:gs>
                <a:gs pos="100000">
                  <a:srgbClr val="993366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;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'2008'!$B$17:$B$37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no!$D$45:$D$65</c:f>
              <c:numCache>
                <c:ptCount val="21"/>
                <c:pt idx="0">
                  <c:v>-1181</c:v>
                </c:pt>
                <c:pt idx="1">
                  <c:v>-1014</c:v>
                </c:pt>
                <c:pt idx="2">
                  <c:v>-843</c:v>
                </c:pt>
                <c:pt idx="3">
                  <c:v>-917</c:v>
                </c:pt>
                <c:pt idx="4">
                  <c:v>-1052</c:v>
                </c:pt>
                <c:pt idx="5">
                  <c:v>-1463</c:v>
                </c:pt>
                <c:pt idx="6">
                  <c:v>-1624</c:v>
                </c:pt>
                <c:pt idx="7">
                  <c:v>-1587</c:v>
                </c:pt>
                <c:pt idx="8">
                  <c:v>-1409</c:v>
                </c:pt>
                <c:pt idx="9">
                  <c:v>-1158</c:v>
                </c:pt>
                <c:pt idx="10">
                  <c:v>-1061</c:v>
                </c:pt>
                <c:pt idx="11">
                  <c:v>-992</c:v>
                </c:pt>
                <c:pt idx="12">
                  <c:v>-967</c:v>
                </c:pt>
                <c:pt idx="13">
                  <c:v>-700</c:v>
                </c:pt>
                <c:pt idx="14">
                  <c:v>-663</c:v>
                </c:pt>
                <c:pt idx="15">
                  <c:v>-501</c:v>
                </c:pt>
                <c:pt idx="16">
                  <c:v>-373</c:v>
                </c:pt>
                <c:pt idx="17">
                  <c:v>-233</c:v>
                </c:pt>
                <c:pt idx="18">
                  <c:v>-73</c:v>
                </c:pt>
                <c:pt idx="19">
                  <c:v>-30</c:v>
                </c:pt>
                <c:pt idx="20">
                  <c:v>-2</c:v>
                </c:pt>
              </c:numCache>
            </c:numRef>
          </c:val>
        </c:ser>
        <c:overlap val="100"/>
        <c:gapWidth val="0"/>
        <c:axId val="39185690"/>
        <c:axId val="17126891"/>
      </c:barChart>
      <c:catAx>
        <c:axId val="39185690"/>
        <c:scaling>
          <c:orientation val="minMax"/>
        </c:scaling>
        <c:axPos val="l"/>
        <c:delete val="0"/>
        <c:numFmt formatCode="#,##0;[Red](#,##0)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26891"/>
        <c:crosses val="autoZero"/>
        <c:auto val="0"/>
        <c:lblOffset val="100"/>
        <c:noMultiLvlLbl val="0"/>
      </c:catAx>
      <c:valAx>
        <c:axId val="17126891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85690"/>
        <c:crossesAt val="1"/>
        <c:crossBetween val="between"/>
        <c:dispUnits/>
      </c:valAx>
      <c:spPr>
        <a:gradFill rotWithShape="1">
          <a:gsLst>
            <a:gs pos="0">
              <a:srgbClr val="003B3B"/>
            </a:gs>
            <a:gs pos="50000">
              <a:srgbClr val="008080"/>
            </a:gs>
            <a:gs pos="100000">
              <a:srgbClr val="003B3B"/>
            </a:gs>
          </a:gsLst>
          <a:lin ang="2700000" scaled="1"/>
        </a:gradFill>
        <a:ln w="3175">
          <a:noFill/>
        </a:ln>
      </c:spPr>
    </c:plotArea>
    <c:legend>
      <c:legendPos val="r"/>
      <c:layout/>
      <c:overlay val="0"/>
      <c:spPr>
        <a:solidFill>
          <a:srgbClr val="00808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3B3B"/>
        </a:gs>
        <a:gs pos="50000">
          <a:srgbClr val="008080"/>
        </a:gs>
        <a:gs pos="100000">
          <a:srgbClr val="003B3B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Piràmide de edats El Vendrell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62"/>
          <c:w val="0.91025"/>
          <c:h val="0.85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'2009'!$C$11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50000">
                  <a:srgbClr val="3B3B00"/>
                </a:gs>
                <a:gs pos="100000">
                  <a:srgbClr val="808000"/>
                </a:gs>
              </a:gsLst>
              <a:lin ang="189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'2009'!$B$13:$B$33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'2009'!$C$13:$C$33</c:f>
              <c:numCache>
                <c:ptCount val="21"/>
                <c:pt idx="0">
                  <c:v>1188</c:v>
                </c:pt>
                <c:pt idx="1">
                  <c:v>1048</c:v>
                </c:pt>
                <c:pt idx="2">
                  <c:v>895</c:v>
                </c:pt>
                <c:pt idx="3">
                  <c:v>887</c:v>
                </c:pt>
                <c:pt idx="4">
                  <c:v>936</c:v>
                </c:pt>
                <c:pt idx="5">
                  <c:v>1429</c:v>
                </c:pt>
                <c:pt idx="6">
                  <c:v>1860</c:v>
                </c:pt>
                <c:pt idx="7">
                  <c:v>1781</c:v>
                </c:pt>
                <c:pt idx="8">
                  <c:v>1623</c:v>
                </c:pt>
                <c:pt idx="9">
                  <c:v>1353</c:v>
                </c:pt>
                <c:pt idx="10">
                  <c:v>1089</c:v>
                </c:pt>
                <c:pt idx="11">
                  <c:v>1032</c:v>
                </c:pt>
                <c:pt idx="12">
                  <c:v>994</c:v>
                </c:pt>
                <c:pt idx="13">
                  <c:v>812</c:v>
                </c:pt>
                <c:pt idx="14">
                  <c:v>603</c:v>
                </c:pt>
                <c:pt idx="15">
                  <c:v>481</c:v>
                </c:pt>
                <c:pt idx="16">
                  <c:v>248</c:v>
                </c:pt>
                <c:pt idx="17">
                  <c:v>116</c:v>
                </c:pt>
                <c:pt idx="18">
                  <c:v>30</c:v>
                </c:pt>
                <c:pt idx="19">
                  <c:v>5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'2009'!$E$11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46172F"/>
                </a:gs>
                <a:gs pos="100000">
                  <a:srgbClr val="993366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;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'2009'!$B$13:$B$33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no!$O$18:$O$38</c:f>
              <c:numCache>
                <c:ptCount val="21"/>
                <c:pt idx="0">
                  <c:v>-1206</c:v>
                </c:pt>
                <c:pt idx="1">
                  <c:v>-1037</c:v>
                </c:pt>
                <c:pt idx="2">
                  <c:v>-880</c:v>
                </c:pt>
                <c:pt idx="3">
                  <c:v>-911</c:v>
                </c:pt>
                <c:pt idx="4">
                  <c:v>-1013</c:v>
                </c:pt>
                <c:pt idx="5">
                  <c:v>-1393</c:v>
                </c:pt>
                <c:pt idx="6">
                  <c:v>-1700</c:v>
                </c:pt>
                <c:pt idx="7">
                  <c:v>-1578</c:v>
                </c:pt>
                <c:pt idx="8">
                  <c:v>-1419</c:v>
                </c:pt>
                <c:pt idx="9">
                  <c:v>-1245</c:v>
                </c:pt>
                <c:pt idx="10">
                  <c:v>-1060</c:v>
                </c:pt>
                <c:pt idx="11">
                  <c:v>-1006</c:v>
                </c:pt>
                <c:pt idx="12">
                  <c:v>-994</c:v>
                </c:pt>
                <c:pt idx="13">
                  <c:v>-802</c:v>
                </c:pt>
                <c:pt idx="14">
                  <c:v>-639</c:v>
                </c:pt>
                <c:pt idx="15">
                  <c:v>-536</c:v>
                </c:pt>
                <c:pt idx="16">
                  <c:v>-369</c:v>
                </c:pt>
                <c:pt idx="17">
                  <c:v>-252</c:v>
                </c:pt>
                <c:pt idx="18">
                  <c:v>-73</c:v>
                </c:pt>
                <c:pt idx="19">
                  <c:v>-28</c:v>
                </c:pt>
                <c:pt idx="20">
                  <c:v>-5</c:v>
                </c:pt>
              </c:numCache>
            </c:numRef>
          </c:val>
        </c:ser>
        <c:overlap val="100"/>
        <c:gapWidth val="0"/>
        <c:axId val="19924292"/>
        <c:axId val="45100901"/>
      </c:barChart>
      <c:catAx>
        <c:axId val="19924292"/>
        <c:scaling>
          <c:orientation val="minMax"/>
        </c:scaling>
        <c:axPos val="l"/>
        <c:delete val="0"/>
        <c:numFmt formatCode="#,##0;[Red](#,##0)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00901"/>
        <c:crosses val="autoZero"/>
        <c:auto val="0"/>
        <c:lblOffset val="100"/>
        <c:noMultiLvlLbl val="0"/>
      </c:catAx>
      <c:valAx>
        <c:axId val="45100901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24292"/>
        <c:crossesAt val="1"/>
        <c:crossBetween val="between"/>
        <c:dispUnits/>
      </c:valAx>
      <c:spPr>
        <a:gradFill rotWithShape="1">
          <a:gsLst>
            <a:gs pos="0">
              <a:srgbClr val="003B3B"/>
            </a:gs>
            <a:gs pos="50000">
              <a:srgbClr val="008080"/>
            </a:gs>
            <a:gs pos="100000">
              <a:srgbClr val="003B3B"/>
            </a:gs>
          </a:gsLst>
          <a:lin ang="2700000" scaled="1"/>
        </a:gradFill>
        <a:ln w="3175">
          <a:noFill/>
        </a:ln>
      </c:spPr>
    </c:plotArea>
    <c:legend>
      <c:legendPos val="r"/>
      <c:layout/>
      <c:overlay val="0"/>
      <c:spPr>
        <a:solidFill>
          <a:srgbClr val="00808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3B3B"/>
        </a:gs>
        <a:gs pos="50000">
          <a:srgbClr val="008080"/>
        </a:gs>
        <a:gs pos="100000">
          <a:srgbClr val="003B3B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Piràmide de edats El Vendrell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975"/>
          <c:w val="0.9095"/>
          <c:h val="0.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'2010'!$C$11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50000">
                  <a:srgbClr val="3B3B00"/>
                </a:gs>
                <a:gs pos="100000">
                  <a:srgbClr val="808000"/>
                </a:gs>
              </a:gsLst>
              <a:lin ang="189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'2010'!$B$13:$B$33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'2010'!$C$13:$C$33</c:f>
              <c:numCache>
                <c:ptCount val="21"/>
                <c:pt idx="0">
                  <c:v>1232</c:v>
                </c:pt>
                <c:pt idx="1">
                  <c:v>1071</c:v>
                </c:pt>
                <c:pt idx="2">
                  <c:v>959</c:v>
                </c:pt>
                <c:pt idx="3">
                  <c:v>881</c:v>
                </c:pt>
                <c:pt idx="4">
                  <c:v>905</c:v>
                </c:pt>
                <c:pt idx="5">
                  <c:v>1295</c:v>
                </c:pt>
                <c:pt idx="6">
                  <c:v>1819</c:v>
                </c:pt>
                <c:pt idx="7">
                  <c:v>1792</c:v>
                </c:pt>
                <c:pt idx="8">
                  <c:v>1639</c:v>
                </c:pt>
                <c:pt idx="9">
                  <c:v>1468</c:v>
                </c:pt>
                <c:pt idx="10">
                  <c:v>1113</c:v>
                </c:pt>
                <c:pt idx="11">
                  <c:v>1023</c:v>
                </c:pt>
                <c:pt idx="12">
                  <c:v>983</c:v>
                </c:pt>
                <c:pt idx="13">
                  <c:v>814</c:v>
                </c:pt>
                <c:pt idx="14">
                  <c:v>641</c:v>
                </c:pt>
                <c:pt idx="15">
                  <c:v>531</c:v>
                </c:pt>
                <c:pt idx="16">
                  <c:v>258</c:v>
                </c:pt>
                <c:pt idx="17">
                  <c:v>125</c:v>
                </c:pt>
                <c:pt idx="18">
                  <c:v>31</c:v>
                </c:pt>
                <c:pt idx="19">
                  <c:v>7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'2010'!$E$11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46172F"/>
                </a:gs>
                <a:gs pos="100000">
                  <a:srgbClr val="993366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;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'2010'!$B$13:$B$33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no!$O$54:$O$74</c:f>
              <c:numCache>
                <c:ptCount val="21"/>
                <c:pt idx="0">
                  <c:v>-1188</c:v>
                </c:pt>
                <c:pt idx="1">
                  <c:v>-1044</c:v>
                </c:pt>
                <c:pt idx="2">
                  <c:v>-933</c:v>
                </c:pt>
                <c:pt idx="3">
                  <c:v>-892</c:v>
                </c:pt>
                <c:pt idx="4">
                  <c:v>-1038</c:v>
                </c:pt>
                <c:pt idx="5">
                  <c:v>-1306</c:v>
                </c:pt>
                <c:pt idx="6">
                  <c:v>-1668</c:v>
                </c:pt>
                <c:pt idx="7">
                  <c:v>-1632</c:v>
                </c:pt>
                <c:pt idx="8">
                  <c:v>-1442</c:v>
                </c:pt>
                <c:pt idx="9">
                  <c:v>-1289</c:v>
                </c:pt>
                <c:pt idx="10">
                  <c:v>-1096</c:v>
                </c:pt>
                <c:pt idx="11">
                  <c:v>-1037</c:v>
                </c:pt>
                <c:pt idx="12">
                  <c:v>-966</c:v>
                </c:pt>
                <c:pt idx="13">
                  <c:v>-857</c:v>
                </c:pt>
                <c:pt idx="14">
                  <c:v>-652</c:v>
                </c:pt>
                <c:pt idx="15">
                  <c:v>-559</c:v>
                </c:pt>
                <c:pt idx="16">
                  <c:v>-397</c:v>
                </c:pt>
                <c:pt idx="17">
                  <c:v>-257</c:v>
                </c:pt>
                <c:pt idx="18">
                  <c:v>-99</c:v>
                </c:pt>
                <c:pt idx="19">
                  <c:v>-24</c:v>
                </c:pt>
                <c:pt idx="20">
                  <c:v>-5</c:v>
                </c:pt>
              </c:numCache>
            </c:numRef>
          </c:val>
        </c:ser>
        <c:overlap val="100"/>
        <c:gapWidth val="0"/>
        <c:axId val="3254926"/>
        <c:axId val="29294335"/>
      </c:barChart>
      <c:catAx>
        <c:axId val="3254926"/>
        <c:scaling>
          <c:orientation val="minMax"/>
        </c:scaling>
        <c:axPos val="l"/>
        <c:delete val="0"/>
        <c:numFmt formatCode="#,##0;[Red](#,##0)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94335"/>
        <c:crosses val="autoZero"/>
        <c:auto val="0"/>
        <c:lblOffset val="100"/>
        <c:noMultiLvlLbl val="0"/>
      </c:catAx>
      <c:valAx>
        <c:axId val="29294335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4926"/>
        <c:crossesAt val="1"/>
        <c:crossBetween val="between"/>
        <c:dispUnits/>
      </c:valAx>
      <c:spPr>
        <a:gradFill rotWithShape="1">
          <a:gsLst>
            <a:gs pos="0">
              <a:srgbClr val="003B3B"/>
            </a:gs>
            <a:gs pos="50000">
              <a:srgbClr val="008080"/>
            </a:gs>
            <a:gs pos="100000">
              <a:srgbClr val="003B3B"/>
            </a:gs>
          </a:gsLst>
          <a:lin ang="2700000" scaled="1"/>
        </a:gradFill>
        <a:ln w="3175">
          <a:noFill/>
        </a:ln>
      </c:spPr>
    </c:plotArea>
    <c:legend>
      <c:legendPos val="r"/>
      <c:layout/>
      <c:overlay val="0"/>
      <c:spPr>
        <a:solidFill>
          <a:srgbClr val="00808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3B3B"/>
        </a:gs>
        <a:gs pos="50000">
          <a:srgbClr val="008080"/>
        </a:gs>
        <a:gs pos="100000">
          <a:srgbClr val="003B3B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Piràmide de edats El Vendrell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62"/>
          <c:w val="0.912"/>
          <c:h val="0.85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'2011'!$C$11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50000">
                  <a:srgbClr val="3B3B00"/>
                </a:gs>
                <a:gs pos="100000">
                  <a:srgbClr val="808000"/>
                </a:gs>
              </a:gsLst>
              <a:lin ang="189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'2011'!$B$13:$B$33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'2011'!$C$13:$C$33</c:f>
              <c:numCache>
                <c:ptCount val="21"/>
                <c:pt idx="0">
                  <c:v>1222</c:v>
                </c:pt>
                <c:pt idx="1">
                  <c:v>1072</c:v>
                </c:pt>
                <c:pt idx="2">
                  <c:v>969</c:v>
                </c:pt>
                <c:pt idx="3">
                  <c:v>914</c:v>
                </c:pt>
                <c:pt idx="4">
                  <c:v>900</c:v>
                </c:pt>
                <c:pt idx="5">
                  <c:v>1180</c:v>
                </c:pt>
                <c:pt idx="6">
                  <c:v>1719</c:v>
                </c:pt>
                <c:pt idx="7">
                  <c:v>1772</c:v>
                </c:pt>
                <c:pt idx="8">
                  <c:v>1663</c:v>
                </c:pt>
                <c:pt idx="9">
                  <c:v>1477</c:v>
                </c:pt>
                <c:pt idx="10">
                  <c:v>1162</c:v>
                </c:pt>
                <c:pt idx="11">
                  <c:v>1017</c:v>
                </c:pt>
                <c:pt idx="12">
                  <c:v>1001</c:v>
                </c:pt>
                <c:pt idx="13">
                  <c:v>854</c:v>
                </c:pt>
                <c:pt idx="14">
                  <c:v>646</c:v>
                </c:pt>
                <c:pt idx="15">
                  <c:v>539</c:v>
                </c:pt>
                <c:pt idx="16">
                  <c:v>264</c:v>
                </c:pt>
                <c:pt idx="17">
                  <c:v>135</c:v>
                </c:pt>
                <c:pt idx="18">
                  <c:v>33</c:v>
                </c:pt>
                <c:pt idx="19">
                  <c:v>7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'2011'!$E$11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46172F"/>
                </a:gs>
                <a:gs pos="100000">
                  <a:srgbClr val="993366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;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'2011'!$B$13:$B$33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no!$M$99:$M$119</c:f>
              <c:numCache>
                <c:ptCount val="21"/>
                <c:pt idx="0">
                  <c:v>-1178</c:v>
                </c:pt>
                <c:pt idx="1">
                  <c:v>-1057</c:v>
                </c:pt>
                <c:pt idx="2">
                  <c:v>-926</c:v>
                </c:pt>
                <c:pt idx="3">
                  <c:v>-910</c:v>
                </c:pt>
                <c:pt idx="4">
                  <c:v>-995</c:v>
                </c:pt>
                <c:pt idx="5">
                  <c:v>-1211</c:v>
                </c:pt>
                <c:pt idx="6">
                  <c:v>-1578</c:v>
                </c:pt>
                <c:pt idx="7">
                  <c:v>-1655</c:v>
                </c:pt>
                <c:pt idx="8">
                  <c:v>-1480</c:v>
                </c:pt>
                <c:pt idx="9">
                  <c:v>-1321</c:v>
                </c:pt>
                <c:pt idx="10">
                  <c:v>-1099</c:v>
                </c:pt>
                <c:pt idx="11">
                  <c:v>-1052</c:v>
                </c:pt>
                <c:pt idx="12">
                  <c:v>-979</c:v>
                </c:pt>
                <c:pt idx="13">
                  <c:v>-908</c:v>
                </c:pt>
                <c:pt idx="14">
                  <c:v>-631</c:v>
                </c:pt>
                <c:pt idx="15">
                  <c:v>-593</c:v>
                </c:pt>
                <c:pt idx="16">
                  <c:v>-424</c:v>
                </c:pt>
                <c:pt idx="17">
                  <c:v>-260</c:v>
                </c:pt>
                <c:pt idx="18">
                  <c:v>-101</c:v>
                </c:pt>
                <c:pt idx="19">
                  <c:v>-23</c:v>
                </c:pt>
                <c:pt idx="20">
                  <c:v>-7</c:v>
                </c:pt>
              </c:numCache>
            </c:numRef>
          </c:val>
        </c:ser>
        <c:overlap val="100"/>
        <c:gapWidth val="0"/>
        <c:axId val="62322424"/>
        <c:axId val="24030905"/>
      </c:barChart>
      <c:catAx>
        <c:axId val="62322424"/>
        <c:scaling>
          <c:orientation val="minMax"/>
        </c:scaling>
        <c:axPos val="l"/>
        <c:delete val="0"/>
        <c:numFmt formatCode="#,##0;[Red](#,##0)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30905"/>
        <c:crosses val="autoZero"/>
        <c:auto val="0"/>
        <c:lblOffset val="100"/>
        <c:noMultiLvlLbl val="0"/>
      </c:catAx>
      <c:valAx>
        <c:axId val="24030905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22424"/>
        <c:crossesAt val="1"/>
        <c:crossBetween val="between"/>
        <c:dispUnits/>
      </c:valAx>
      <c:spPr>
        <a:gradFill rotWithShape="1">
          <a:gsLst>
            <a:gs pos="0">
              <a:srgbClr val="003B3B"/>
            </a:gs>
            <a:gs pos="50000">
              <a:srgbClr val="008080"/>
            </a:gs>
            <a:gs pos="100000">
              <a:srgbClr val="003B3B"/>
            </a:gs>
          </a:gsLst>
          <a:lin ang="2700000" scaled="1"/>
        </a:gradFill>
        <a:ln w="3175">
          <a:noFill/>
        </a:ln>
      </c:spPr>
    </c:plotArea>
    <c:legend>
      <c:legendPos val="r"/>
      <c:layout/>
      <c:overlay val="0"/>
      <c:spPr>
        <a:solidFill>
          <a:srgbClr val="00808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3B3B"/>
        </a:gs>
        <a:gs pos="50000">
          <a:srgbClr val="008080"/>
        </a:gs>
        <a:gs pos="100000">
          <a:srgbClr val="003B3B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Piràmide de edats El Vendrell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95"/>
          <c:w val="0.926"/>
          <c:h val="0.85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'2012'!$C$11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50000">
                  <a:srgbClr val="3B3B00"/>
                </a:gs>
                <a:gs pos="100000">
                  <a:srgbClr val="808000"/>
                </a:gs>
              </a:gsLst>
              <a:lin ang="189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'2012'!$B$13:$B$33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'2012'!$C$13:$C$33</c:f>
              <c:numCache>
                <c:ptCount val="21"/>
                <c:pt idx="0">
                  <c:v>1217</c:v>
                </c:pt>
                <c:pt idx="1">
                  <c:v>1123</c:v>
                </c:pt>
                <c:pt idx="2">
                  <c:v>971</c:v>
                </c:pt>
                <c:pt idx="3">
                  <c:v>878</c:v>
                </c:pt>
                <c:pt idx="4">
                  <c:v>926</c:v>
                </c:pt>
                <c:pt idx="5">
                  <c:v>1079</c:v>
                </c:pt>
                <c:pt idx="6">
                  <c:v>1618</c:v>
                </c:pt>
                <c:pt idx="7">
                  <c:v>1831</c:v>
                </c:pt>
                <c:pt idx="8">
                  <c:v>1645</c:v>
                </c:pt>
                <c:pt idx="9">
                  <c:v>1495</c:v>
                </c:pt>
                <c:pt idx="10">
                  <c:v>1224</c:v>
                </c:pt>
                <c:pt idx="11">
                  <c:v>1044</c:v>
                </c:pt>
                <c:pt idx="12">
                  <c:v>939</c:v>
                </c:pt>
                <c:pt idx="13">
                  <c:v>919</c:v>
                </c:pt>
                <c:pt idx="14">
                  <c:v>640</c:v>
                </c:pt>
                <c:pt idx="15">
                  <c:v>564</c:v>
                </c:pt>
                <c:pt idx="16">
                  <c:v>296</c:v>
                </c:pt>
                <c:pt idx="17">
                  <c:v>150</c:v>
                </c:pt>
                <c:pt idx="18">
                  <c:v>29</c:v>
                </c:pt>
                <c:pt idx="19">
                  <c:v>5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'2012'!$E$11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46172F"/>
                </a:gs>
                <a:gs pos="100000">
                  <a:srgbClr val="993366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9"/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;0" sourceLinked="0"/>
            <c:txPr>
              <a:bodyPr vert="horz" rot="0" anchor="ctr"/>
              <a:lstStyle/>
              <a:p>
                <a:pPr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'2012'!$B$13:$B$33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no!$P$140:$P$160</c:f>
              <c:numCache>
                <c:ptCount val="21"/>
                <c:pt idx="0">
                  <c:v>-1129</c:v>
                </c:pt>
                <c:pt idx="1">
                  <c:v>-1143</c:v>
                </c:pt>
                <c:pt idx="2">
                  <c:v>-936</c:v>
                </c:pt>
                <c:pt idx="3">
                  <c:v>-881</c:v>
                </c:pt>
                <c:pt idx="4">
                  <c:v>-957</c:v>
                </c:pt>
                <c:pt idx="5">
                  <c:v>-1187</c:v>
                </c:pt>
                <c:pt idx="6">
                  <c:v>-1488</c:v>
                </c:pt>
                <c:pt idx="7">
                  <c:v>-1661</c:v>
                </c:pt>
                <c:pt idx="8">
                  <c:v>-1492</c:v>
                </c:pt>
                <c:pt idx="9">
                  <c:v>-1374</c:v>
                </c:pt>
                <c:pt idx="10">
                  <c:v>-1134</c:v>
                </c:pt>
                <c:pt idx="11">
                  <c:v>-1053</c:v>
                </c:pt>
                <c:pt idx="12">
                  <c:v>-1008</c:v>
                </c:pt>
                <c:pt idx="13">
                  <c:v>-948</c:v>
                </c:pt>
                <c:pt idx="14">
                  <c:v>-657</c:v>
                </c:pt>
                <c:pt idx="15">
                  <c:v>-605</c:v>
                </c:pt>
                <c:pt idx="16">
                  <c:v>-431</c:v>
                </c:pt>
                <c:pt idx="17">
                  <c:v>-256</c:v>
                </c:pt>
                <c:pt idx="18">
                  <c:v>-130</c:v>
                </c:pt>
                <c:pt idx="19">
                  <c:v>-26</c:v>
                </c:pt>
                <c:pt idx="20">
                  <c:v>-4</c:v>
                </c:pt>
              </c:numCache>
            </c:numRef>
          </c:val>
        </c:ser>
        <c:overlap val="100"/>
        <c:gapWidth val="0"/>
        <c:axId val="14951554"/>
        <c:axId val="346259"/>
      </c:barChart>
      <c:catAx>
        <c:axId val="14951554"/>
        <c:scaling>
          <c:orientation val="minMax"/>
        </c:scaling>
        <c:axPos val="l"/>
        <c:delete val="0"/>
        <c:numFmt formatCode="#,##0;[Red](#,##0)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259"/>
        <c:crosses val="autoZero"/>
        <c:auto val="0"/>
        <c:lblOffset val="100"/>
        <c:noMultiLvlLbl val="0"/>
      </c:catAx>
      <c:valAx>
        <c:axId val="346259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51554"/>
        <c:crossesAt val="1"/>
        <c:crossBetween val="between"/>
        <c:dispUnits/>
      </c:valAx>
      <c:spPr>
        <a:gradFill rotWithShape="1">
          <a:gsLst>
            <a:gs pos="0">
              <a:srgbClr val="003B3B"/>
            </a:gs>
            <a:gs pos="50000">
              <a:srgbClr val="008080"/>
            </a:gs>
            <a:gs pos="100000">
              <a:srgbClr val="003B3B"/>
            </a:gs>
          </a:gsLst>
          <a:lin ang="27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9335"/>
          <c:y val="0.93875"/>
        </c:manualLayout>
      </c:layout>
      <c:overlay val="0"/>
      <c:spPr>
        <a:solidFill>
          <a:srgbClr val="00808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3B3B"/>
        </a:gs>
        <a:gs pos="50000">
          <a:srgbClr val="008080"/>
        </a:gs>
        <a:gs pos="100000">
          <a:srgbClr val="003B3B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Piràmide de edats El Vendrell 2013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95"/>
          <c:w val="0.926"/>
          <c:h val="0.85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'2013'!$C$11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50000">
                  <a:srgbClr val="3B3B00"/>
                </a:gs>
                <a:gs pos="100000">
                  <a:srgbClr val="808000"/>
                </a:gs>
              </a:gsLst>
              <a:lin ang="189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'2013'!$B$13:$B$33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'2013'!$C$13:$C$33</c:f>
              <c:numCache>
                <c:ptCount val="21"/>
                <c:pt idx="0">
                  <c:v>1173</c:v>
                </c:pt>
                <c:pt idx="1">
                  <c:v>1144</c:v>
                </c:pt>
                <c:pt idx="2">
                  <c:v>964</c:v>
                </c:pt>
                <c:pt idx="3">
                  <c:v>898</c:v>
                </c:pt>
                <c:pt idx="4">
                  <c:v>912</c:v>
                </c:pt>
                <c:pt idx="5">
                  <c:v>993</c:v>
                </c:pt>
                <c:pt idx="6">
                  <c:v>1487</c:v>
                </c:pt>
                <c:pt idx="7">
                  <c:v>1816</c:v>
                </c:pt>
                <c:pt idx="8">
                  <c:v>1654</c:v>
                </c:pt>
                <c:pt idx="9">
                  <c:v>1517</c:v>
                </c:pt>
                <c:pt idx="10">
                  <c:v>1255</c:v>
                </c:pt>
                <c:pt idx="11">
                  <c:v>1026</c:v>
                </c:pt>
                <c:pt idx="12">
                  <c:v>955</c:v>
                </c:pt>
                <c:pt idx="13">
                  <c:v>940</c:v>
                </c:pt>
                <c:pt idx="14">
                  <c:v>686</c:v>
                </c:pt>
                <c:pt idx="15">
                  <c:v>561</c:v>
                </c:pt>
                <c:pt idx="16">
                  <c:v>346</c:v>
                </c:pt>
                <c:pt idx="17">
                  <c:v>147</c:v>
                </c:pt>
                <c:pt idx="18">
                  <c:v>56</c:v>
                </c:pt>
                <c:pt idx="19">
                  <c:v>5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'2013'!$E$11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46172F"/>
                </a:gs>
                <a:gs pos="100000">
                  <a:srgbClr val="993366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9"/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;0" sourceLinked="0"/>
            <c:txPr>
              <a:bodyPr vert="horz" rot="0" anchor="ctr"/>
              <a:lstStyle/>
              <a:p>
                <a:pPr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'2013'!$B$13:$B$33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no!$R$181:$R$201</c:f>
              <c:numCache>
                <c:ptCount val="21"/>
                <c:pt idx="0">
                  <c:v>-1045</c:v>
                </c:pt>
                <c:pt idx="1">
                  <c:v>-1159</c:v>
                </c:pt>
                <c:pt idx="2">
                  <c:v>-1007</c:v>
                </c:pt>
                <c:pt idx="3">
                  <c:v>-856</c:v>
                </c:pt>
                <c:pt idx="4">
                  <c:v>-962</c:v>
                </c:pt>
                <c:pt idx="5">
                  <c:v>-1125</c:v>
                </c:pt>
                <c:pt idx="6">
                  <c:v>-1407</c:v>
                </c:pt>
                <c:pt idx="7">
                  <c:v>-1616</c:v>
                </c:pt>
                <c:pt idx="8">
                  <c:v>-1538</c:v>
                </c:pt>
                <c:pt idx="9">
                  <c:v>-1400</c:v>
                </c:pt>
                <c:pt idx="10">
                  <c:v>-1156</c:v>
                </c:pt>
                <c:pt idx="11">
                  <c:v>-1080</c:v>
                </c:pt>
                <c:pt idx="12">
                  <c:v>-973</c:v>
                </c:pt>
                <c:pt idx="13">
                  <c:v>-980</c:v>
                </c:pt>
                <c:pt idx="14">
                  <c:v>-695</c:v>
                </c:pt>
                <c:pt idx="15">
                  <c:v>-618</c:v>
                </c:pt>
                <c:pt idx="16">
                  <c:v>-460</c:v>
                </c:pt>
                <c:pt idx="17">
                  <c:v>-291</c:v>
                </c:pt>
                <c:pt idx="18">
                  <c:v>-129</c:v>
                </c:pt>
                <c:pt idx="19">
                  <c:v>-26</c:v>
                </c:pt>
                <c:pt idx="20">
                  <c:v>-7</c:v>
                </c:pt>
              </c:numCache>
            </c:numRef>
          </c:val>
        </c:ser>
        <c:overlap val="100"/>
        <c:gapWidth val="0"/>
        <c:axId val="3116332"/>
        <c:axId val="28046989"/>
      </c:barChart>
      <c:catAx>
        <c:axId val="3116332"/>
        <c:scaling>
          <c:orientation val="minMax"/>
        </c:scaling>
        <c:axPos val="l"/>
        <c:delete val="0"/>
        <c:numFmt formatCode="#,##0;[Red](#,##0)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46989"/>
        <c:crosses val="autoZero"/>
        <c:auto val="0"/>
        <c:lblOffset val="100"/>
        <c:noMultiLvlLbl val="0"/>
      </c:catAx>
      <c:valAx>
        <c:axId val="28046989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6332"/>
        <c:crossesAt val="1"/>
        <c:crossBetween val="between"/>
        <c:dispUnits/>
      </c:valAx>
      <c:spPr>
        <a:gradFill rotWithShape="1">
          <a:gsLst>
            <a:gs pos="0">
              <a:srgbClr val="003B3B"/>
            </a:gs>
            <a:gs pos="50000">
              <a:srgbClr val="008080"/>
            </a:gs>
            <a:gs pos="100000">
              <a:srgbClr val="003B3B"/>
            </a:gs>
          </a:gsLst>
          <a:lin ang="27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9335"/>
          <c:y val="0.93875"/>
        </c:manualLayout>
      </c:layout>
      <c:overlay val="0"/>
      <c:spPr>
        <a:solidFill>
          <a:srgbClr val="00808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3B3B"/>
        </a:gs>
        <a:gs pos="50000">
          <a:srgbClr val="008080"/>
        </a:gs>
        <a:gs pos="100000">
          <a:srgbClr val="003B3B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Piràmide de edats El Vendrell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95"/>
          <c:w val="0.926"/>
          <c:h val="0.85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'2014'!$C$11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50000">
                  <a:srgbClr val="3B3B00"/>
                </a:gs>
                <a:gs pos="100000">
                  <a:srgbClr val="808000"/>
                </a:gs>
              </a:gsLst>
              <a:lin ang="189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'2014'!$B$13:$B$33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'2014'!$C$13:$C$33</c:f>
              <c:numCache>
                <c:ptCount val="21"/>
                <c:pt idx="0">
                  <c:v>1145</c:v>
                </c:pt>
                <c:pt idx="1">
                  <c:v>1153</c:v>
                </c:pt>
                <c:pt idx="2">
                  <c:v>999</c:v>
                </c:pt>
                <c:pt idx="3">
                  <c:v>884</c:v>
                </c:pt>
                <c:pt idx="4">
                  <c:v>903</c:v>
                </c:pt>
                <c:pt idx="5">
                  <c:v>935</c:v>
                </c:pt>
                <c:pt idx="6">
                  <c:v>1349</c:v>
                </c:pt>
                <c:pt idx="7">
                  <c:v>1763</c:v>
                </c:pt>
                <c:pt idx="8">
                  <c:v>1661</c:v>
                </c:pt>
                <c:pt idx="9">
                  <c:v>1503</c:v>
                </c:pt>
                <c:pt idx="10">
                  <c:v>1300</c:v>
                </c:pt>
                <c:pt idx="11">
                  <c:v>990</c:v>
                </c:pt>
                <c:pt idx="12">
                  <c:v>978</c:v>
                </c:pt>
                <c:pt idx="13">
                  <c:v>956</c:v>
                </c:pt>
                <c:pt idx="14">
                  <c:v>745</c:v>
                </c:pt>
                <c:pt idx="15">
                  <c:v>511</c:v>
                </c:pt>
                <c:pt idx="16">
                  <c:v>378</c:v>
                </c:pt>
                <c:pt idx="17">
                  <c:v>159</c:v>
                </c:pt>
                <c:pt idx="18">
                  <c:v>60</c:v>
                </c:pt>
                <c:pt idx="19">
                  <c:v>6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'2014'!$E$11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46172F"/>
                </a:gs>
                <a:gs pos="100000">
                  <a:srgbClr val="993366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9"/>
              <c:txPr>
                <a:bodyPr vert="horz" rot="0" anchor="ctr"/>
                <a:lstStyle/>
                <a:p>
                  <a:pPr algn="just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;0" sourceLinked="0"/>
            <c:txPr>
              <a:bodyPr vert="horz" rot="0" anchor="ctr"/>
              <a:lstStyle/>
              <a:p>
                <a:pPr algn="just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'2014'!$B$13:$B$33</c:f>
              <c:strCache>
                <c:ptCount val="21"/>
                <c:pt idx="0">
                  <c:v>De 0 anys a 4 anys</c:v>
                </c:pt>
                <c:pt idx="1">
                  <c:v>De 5 anys a 9 anys</c:v>
                </c:pt>
                <c:pt idx="2">
                  <c:v>De 10 anys a 14 anys</c:v>
                </c:pt>
                <c:pt idx="3">
                  <c:v>De 15 anys a 19 anys</c:v>
                </c:pt>
                <c:pt idx="4">
                  <c:v>De 20 anys a 24 anys</c:v>
                </c:pt>
                <c:pt idx="5">
                  <c:v>De 25 anys a 29 anys</c:v>
                </c:pt>
                <c:pt idx="6">
                  <c:v>De 30 anys a 34 anys</c:v>
                </c:pt>
                <c:pt idx="7">
                  <c:v>De 35 anys a 39 anys</c:v>
                </c:pt>
                <c:pt idx="8">
                  <c:v>De 40 anys a 44 anys</c:v>
                </c:pt>
                <c:pt idx="9">
                  <c:v>De 45 anys a 49 anys</c:v>
                </c:pt>
                <c:pt idx="10">
                  <c:v>De 50 anys a 54 anys</c:v>
                </c:pt>
                <c:pt idx="11">
                  <c:v>De 55 anys a 59 anys</c:v>
                </c:pt>
                <c:pt idx="12">
                  <c:v>De 60 anys a 64 anys</c:v>
                </c:pt>
                <c:pt idx="13">
                  <c:v>De 65 anys a 69 anys</c:v>
                </c:pt>
                <c:pt idx="14">
                  <c:v>De 70 anys a 74 anys</c:v>
                </c:pt>
                <c:pt idx="15">
                  <c:v>De 75 anys a 79 anys</c:v>
                </c:pt>
                <c:pt idx="16">
                  <c:v>De 80 anys a 84 anys</c:v>
                </c:pt>
                <c:pt idx="17">
                  <c:v>De 85 anys a 89 anys</c:v>
                </c:pt>
                <c:pt idx="18">
                  <c:v>De 90 anys a 94 anys</c:v>
                </c:pt>
                <c:pt idx="19">
                  <c:v>De 95 anys a 99 anys</c:v>
                </c:pt>
                <c:pt idx="20">
                  <c:v>100 anys i més</c:v>
                </c:pt>
              </c:strCache>
            </c:strRef>
          </c:cat>
          <c:val>
            <c:numRef>
              <c:f>no!$R$219:$R$239</c:f>
              <c:numCache>
                <c:ptCount val="21"/>
                <c:pt idx="0">
                  <c:v>-970</c:v>
                </c:pt>
                <c:pt idx="1">
                  <c:v>-1150</c:v>
                </c:pt>
                <c:pt idx="2">
                  <c:v>-1029</c:v>
                </c:pt>
                <c:pt idx="3">
                  <c:v>-878</c:v>
                </c:pt>
                <c:pt idx="4">
                  <c:v>-908</c:v>
                </c:pt>
                <c:pt idx="5">
                  <c:v>-1029</c:v>
                </c:pt>
                <c:pt idx="6">
                  <c:v>-1321</c:v>
                </c:pt>
                <c:pt idx="7">
                  <c:v>-1629</c:v>
                </c:pt>
                <c:pt idx="8">
                  <c:v>-1527</c:v>
                </c:pt>
                <c:pt idx="9">
                  <c:v>-1401</c:v>
                </c:pt>
                <c:pt idx="10">
                  <c:v>-1214</c:v>
                </c:pt>
                <c:pt idx="11">
                  <c:v>-1055</c:v>
                </c:pt>
                <c:pt idx="12">
                  <c:v>-1022</c:v>
                </c:pt>
                <c:pt idx="13">
                  <c:v>-974</c:v>
                </c:pt>
                <c:pt idx="14">
                  <c:v>-789</c:v>
                </c:pt>
                <c:pt idx="15">
                  <c:v>-587</c:v>
                </c:pt>
                <c:pt idx="16">
                  <c:v>-468</c:v>
                </c:pt>
                <c:pt idx="17">
                  <c:v>-302</c:v>
                </c:pt>
                <c:pt idx="18">
                  <c:v>-136</c:v>
                </c:pt>
                <c:pt idx="19">
                  <c:v>-31</c:v>
                </c:pt>
                <c:pt idx="20">
                  <c:v>-6</c:v>
                </c:pt>
              </c:numCache>
            </c:numRef>
          </c:val>
        </c:ser>
        <c:overlap val="100"/>
        <c:gapWidth val="0"/>
        <c:axId val="51096310"/>
        <c:axId val="57213607"/>
      </c:barChart>
      <c:catAx>
        <c:axId val="51096310"/>
        <c:scaling>
          <c:orientation val="minMax"/>
        </c:scaling>
        <c:axPos val="l"/>
        <c:delete val="0"/>
        <c:numFmt formatCode="#,##0;[Red](#,##0)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13607"/>
        <c:crosses val="autoZero"/>
        <c:auto val="0"/>
        <c:lblOffset val="100"/>
        <c:noMultiLvlLbl val="0"/>
      </c:catAx>
      <c:valAx>
        <c:axId val="57213607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96310"/>
        <c:crossesAt val="1"/>
        <c:crossBetween val="between"/>
        <c:dispUnits/>
      </c:valAx>
      <c:spPr>
        <a:gradFill rotWithShape="1">
          <a:gsLst>
            <a:gs pos="0">
              <a:srgbClr val="003B3B"/>
            </a:gs>
            <a:gs pos="50000">
              <a:srgbClr val="008080"/>
            </a:gs>
            <a:gs pos="100000">
              <a:srgbClr val="003B3B"/>
            </a:gs>
          </a:gsLst>
          <a:lin ang="27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9335"/>
          <c:y val="0.93875"/>
        </c:manualLayout>
      </c:layout>
      <c:overlay val="0"/>
      <c:spPr>
        <a:solidFill>
          <a:srgbClr val="00808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003B3B"/>
        </a:gs>
        <a:gs pos="50000">
          <a:srgbClr val="008080"/>
        </a:gs>
        <a:gs pos="100000">
          <a:srgbClr val="003B3B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438150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762000" y="323850"/>
        <a:ext cx="88201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95250</xdr:rowOff>
    </xdr:from>
    <xdr:to>
      <xdr:col>10</xdr:col>
      <xdr:colOff>685800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333375" y="257175"/>
        <a:ext cx="79724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95250</xdr:rowOff>
    </xdr:from>
    <xdr:to>
      <xdr:col>10</xdr:col>
      <xdr:colOff>685800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333375" y="257175"/>
        <a:ext cx="79724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95250</xdr:rowOff>
    </xdr:from>
    <xdr:to>
      <xdr:col>10</xdr:col>
      <xdr:colOff>685800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333375" y="257175"/>
        <a:ext cx="79724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95250</xdr:rowOff>
    </xdr:from>
    <xdr:to>
      <xdr:col>10</xdr:col>
      <xdr:colOff>685800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333375" y="257175"/>
        <a:ext cx="79724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175</xdr:row>
      <xdr:rowOff>142875</xdr:rowOff>
    </xdr:from>
    <xdr:to>
      <xdr:col>12</xdr:col>
      <xdr:colOff>285750</xdr:colOff>
      <xdr:row>235</xdr:row>
      <xdr:rowOff>9525</xdr:rowOff>
    </xdr:to>
    <xdr:graphicFrame>
      <xdr:nvGraphicFramePr>
        <xdr:cNvPr id="1" name="Chart 2"/>
        <xdr:cNvGraphicFramePr/>
      </xdr:nvGraphicFramePr>
      <xdr:xfrm>
        <a:off x="2066925" y="29194125"/>
        <a:ext cx="81343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28575</xdr:rowOff>
    </xdr:from>
    <xdr:to>
      <xdr:col>10</xdr:col>
      <xdr:colOff>485775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90500" y="28575"/>
        <a:ext cx="79152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76200</xdr:rowOff>
    </xdr:from>
    <xdr:to>
      <xdr:col>11</xdr:col>
      <xdr:colOff>742950</xdr:colOff>
      <xdr:row>38</xdr:row>
      <xdr:rowOff>47625</xdr:rowOff>
    </xdr:to>
    <xdr:graphicFrame>
      <xdr:nvGraphicFramePr>
        <xdr:cNvPr id="1" name="Chart 2"/>
        <xdr:cNvGraphicFramePr/>
      </xdr:nvGraphicFramePr>
      <xdr:xfrm>
        <a:off x="428625" y="76200"/>
        <a:ext cx="82677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10</xdr:col>
      <xdr:colOff>504825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85725" y="47625"/>
        <a:ext cx="80391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10</xdr:col>
      <xdr:colOff>447675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95250" y="47625"/>
        <a:ext cx="79724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19050</xdr:rowOff>
    </xdr:from>
    <xdr:to>
      <xdr:col>10</xdr:col>
      <xdr:colOff>676275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104775" y="19050"/>
        <a:ext cx="81915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95250</xdr:rowOff>
    </xdr:from>
    <xdr:to>
      <xdr:col>10</xdr:col>
      <xdr:colOff>685800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333375" y="257175"/>
        <a:ext cx="79724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95250</xdr:rowOff>
    </xdr:from>
    <xdr:to>
      <xdr:col>10</xdr:col>
      <xdr:colOff>685800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333375" y="257175"/>
        <a:ext cx="79724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95250</xdr:rowOff>
    </xdr:from>
    <xdr:to>
      <xdr:col>10</xdr:col>
      <xdr:colOff>685800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333375" y="257175"/>
        <a:ext cx="79724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G15" sqref="G15"/>
    </sheetView>
  </sheetViews>
  <sheetFormatPr defaultColWidth="11.421875" defaultRowHeight="12.75"/>
  <cols>
    <col min="1" max="1" width="16.00390625" style="0" customWidth="1"/>
    <col min="2" max="2" width="26.00390625" style="0" customWidth="1"/>
    <col min="3" max="3" width="7.28125" style="0" bestFit="1" customWidth="1"/>
    <col min="4" max="4" width="7.140625" style="0" bestFit="1" customWidth="1"/>
    <col min="5" max="5" width="10.00390625" style="0" customWidth="1"/>
    <col min="9" max="9" width="3.421875" style="0" customWidth="1"/>
  </cols>
  <sheetData>
    <row r="1" spans="1:10" ht="18">
      <c r="A1" s="2"/>
      <c r="B1" s="3" t="s">
        <v>27</v>
      </c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4" t="s">
        <v>0</v>
      </c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5" t="s">
        <v>1</v>
      </c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5" t="s">
        <v>2</v>
      </c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6" t="s">
        <v>3</v>
      </c>
      <c r="D7" s="7" t="s">
        <v>4</v>
      </c>
      <c r="E7" s="8" t="s">
        <v>5</v>
      </c>
      <c r="F7" s="2"/>
      <c r="G7" s="2"/>
      <c r="H7" s="2"/>
      <c r="I7" s="2"/>
      <c r="J7" s="2"/>
    </row>
    <row r="8" spans="1:10" ht="12.75">
      <c r="A8" s="2"/>
      <c r="B8" s="9" t="s">
        <v>6</v>
      </c>
      <c r="C8" s="14">
        <v>467</v>
      </c>
      <c r="D8" s="15">
        <v>459</v>
      </c>
      <c r="E8" s="16">
        <f>C8+D8</f>
        <v>926</v>
      </c>
      <c r="F8" s="2"/>
      <c r="G8" s="2"/>
      <c r="H8" s="2"/>
      <c r="I8" s="2"/>
      <c r="J8" s="2"/>
    </row>
    <row r="9" spans="1:10" ht="12.75">
      <c r="A9" s="2"/>
      <c r="B9" s="10" t="s">
        <v>7</v>
      </c>
      <c r="C9" s="17">
        <v>527</v>
      </c>
      <c r="D9" s="18">
        <v>491</v>
      </c>
      <c r="E9" s="19">
        <f aca="true" t="shared" si="0" ref="E9:E21">C9+D9</f>
        <v>1018</v>
      </c>
      <c r="F9" s="2"/>
      <c r="G9" s="2"/>
      <c r="H9" s="2"/>
      <c r="I9" s="2"/>
      <c r="J9" s="2"/>
    </row>
    <row r="10" spans="1:10" ht="12.75">
      <c r="A10" s="2"/>
      <c r="B10" s="10" t="s">
        <v>8</v>
      </c>
      <c r="C10" s="17">
        <v>672</v>
      </c>
      <c r="D10" s="18">
        <v>624</v>
      </c>
      <c r="E10" s="19">
        <f t="shared" si="0"/>
        <v>1296</v>
      </c>
      <c r="F10" s="2"/>
      <c r="G10" s="2"/>
      <c r="H10" s="2"/>
      <c r="I10" s="2"/>
      <c r="J10" s="2"/>
    </row>
    <row r="11" spans="1:10" ht="12.75">
      <c r="A11" s="2"/>
      <c r="B11" s="10" t="s">
        <v>9</v>
      </c>
      <c r="C11" s="17">
        <v>650</v>
      </c>
      <c r="D11" s="18">
        <v>677</v>
      </c>
      <c r="E11" s="19">
        <f t="shared" si="0"/>
        <v>1327</v>
      </c>
      <c r="F11" s="2"/>
      <c r="G11" s="2"/>
      <c r="H11" s="2"/>
      <c r="I11" s="2"/>
      <c r="J11" s="2"/>
    </row>
    <row r="12" spans="1:10" ht="12.75">
      <c r="A12" s="2"/>
      <c r="B12" s="10" t="s">
        <v>10</v>
      </c>
      <c r="C12" s="17">
        <v>640</v>
      </c>
      <c r="D12" s="18">
        <v>635</v>
      </c>
      <c r="E12" s="19">
        <f t="shared" si="0"/>
        <v>1275</v>
      </c>
      <c r="F12" s="2"/>
      <c r="G12" s="2"/>
      <c r="H12" s="2"/>
      <c r="I12" s="2"/>
      <c r="J12" s="2"/>
    </row>
    <row r="13" spans="1:10" ht="12.75">
      <c r="A13" s="2"/>
      <c r="B13" s="10" t="s">
        <v>11</v>
      </c>
      <c r="C13" s="17">
        <v>699</v>
      </c>
      <c r="D13" s="18">
        <v>705</v>
      </c>
      <c r="E13" s="19">
        <f t="shared" si="0"/>
        <v>1404</v>
      </c>
      <c r="F13" s="2"/>
      <c r="G13" s="2"/>
      <c r="H13" s="2"/>
      <c r="I13" s="2"/>
      <c r="J13" s="2"/>
    </row>
    <row r="14" spans="1:10" ht="12.75">
      <c r="A14" s="2"/>
      <c r="B14" s="10" t="s">
        <v>12</v>
      </c>
      <c r="C14" s="17">
        <v>646</v>
      </c>
      <c r="D14" s="18">
        <v>644</v>
      </c>
      <c r="E14" s="19">
        <f t="shared" si="0"/>
        <v>1290</v>
      </c>
      <c r="F14" s="2"/>
      <c r="G14" s="2"/>
      <c r="H14" s="2"/>
      <c r="I14" s="2"/>
      <c r="J14" s="2"/>
    </row>
    <row r="15" spans="1:10" ht="12.75">
      <c r="A15" s="2"/>
      <c r="B15" s="10" t="s">
        <v>13</v>
      </c>
      <c r="C15" s="17">
        <v>582</v>
      </c>
      <c r="D15" s="18">
        <v>561</v>
      </c>
      <c r="E15" s="19">
        <f t="shared" si="0"/>
        <v>1143</v>
      </c>
      <c r="F15" s="2"/>
      <c r="G15" s="2"/>
      <c r="H15" s="2"/>
      <c r="I15" s="2"/>
      <c r="J15" s="2"/>
    </row>
    <row r="16" spans="1:10" ht="12.75">
      <c r="A16" s="2"/>
      <c r="B16" s="10" t="s">
        <v>14</v>
      </c>
      <c r="C16" s="17">
        <v>564</v>
      </c>
      <c r="D16" s="18">
        <v>490</v>
      </c>
      <c r="E16" s="19">
        <f t="shared" si="0"/>
        <v>1054</v>
      </c>
      <c r="F16" s="2"/>
      <c r="G16" s="2"/>
      <c r="H16" s="2"/>
      <c r="I16" s="2"/>
      <c r="J16" s="2"/>
    </row>
    <row r="17" spans="1:10" ht="12.75">
      <c r="A17" s="2"/>
      <c r="B17" s="10" t="s">
        <v>15</v>
      </c>
      <c r="C17" s="17">
        <v>455</v>
      </c>
      <c r="D17" s="18">
        <v>454</v>
      </c>
      <c r="E17" s="19">
        <f t="shared" si="0"/>
        <v>909</v>
      </c>
      <c r="F17" s="2"/>
      <c r="G17" s="2"/>
      <c r="H17" s="2"/>
      <c r="I17" s="2"/>
      <c r="J17" s="2"/>
    </row>
    <row r="18" spans="1:10" ht="12.75">
      <c r="A18" s="2"/>
      <c r="B18" s="10" t="s">
        <v>16</v>
      </c>
      <c r="C18" s="17">
        <v>339</v>
      </c>
      <c r="D18" s="18">
        <v>361</v>
      </c>
      <c r="E18" s="19">
        <f t="shared" si="0"/>
        <v>700</v>
      </c>
      <c r="F18" s="2"/>
      <c r="G18" s="2"/>
      <c r="H18" s="2"/>
      <c r="I18" s="2"/>
      <c r="J18" s="2"/>
    </row>
    <row r="19" spans="1:10" ht="12.75">
      <c r="A19" s="2"/>
      <c r="B19" s="10" t="s">
        <v>17</v>
      </c>
      <c r="C19" s="17">
        <v>429</v>
      </c>
      <c r="D19" s="18">
        <v>372</v>
      </c>
      <c r="E19" s="19">
        <f t="shared" si="0"/>
        <v>801</v>
      </c>
      <c r="F19" s="2"/>
      <c r="G19" s="2"/>
      <c r="H19" s="2"/>
      <c r="I19" s="2"/>
      <c r="J19" s="2"/>
    </row>
    <row r="20" spans="1:10" ht="12.75">
      <c r="A20" s="2"/>
      <c r="B20" s="10" t="s">
        <v>18</v>
      </c>
      <c r="C20" s="17">
        <v>340</v>
      </c>
      <c r="D20" s="18">
        <v>374</v>
      </c>
      <c r="E20" s="19">
        <f t="shared" si="0"/>
        <v>714</v>
      </c>
      <c r="F20" s="2"/>
      <c r="G20" s="2"/>
      <c r="H20" s="2"/>
      <c r="I20" s="2"/>
      <c r="J20" s="2"/>
    </row>
    <row r="21" spans="1:10" ht="12.75">
      <c r="A21" s="2"/>
      <c r="B21" s="10" t="s">
        <v>26</v>
      </c>
      <c r="C21" s="17">
        <v>755</v>
      </c>
      <c r="D21" s="18">
        <v>1120</v>
      </c>
      <c r="E21" s="19">
        <f t="shared" si="0"/>
        <v>1875</v>
      </c>
      <c r="F21" s="2"/>
      <c r="G21" s="2"/>
      <c r="H21" s="2"/>
      <c r="I21" s="2"/>
      <c r="J21" s="2"/>
    </row>
    <row r="22" spans="1:10" ht="12.75">
      <c r="A22" s="2"/>
      <c r="B22" s="10"/>
      <c r="C22" s="17"/>
      <c r="D22" s="18"/>
      <c r="E22" s="19"/>
      <c r="F22" s="2"/>
      <c r="G22" s="2"/>
      <c r="H22" s="2"/>
      <c r="I22" s="2"/>
      <c r="J22" s="2"/>
    </row>
    <row r="23" spans="1:10" ht="12.75">
      <c r="A23" s="2"/>
      <c r="B23" s="10"/>
      <c r="C23" s="17"/>
      <c r="D23" s="18"/>
      <c r="E23" s="19"/>
      <c r="F23" s="2"/>
      <c r="G23" s="2"/>
      <c r="H23" s="2"/>
      <c r="I23" s="2"/>
      <c r="J23" s="2"/>
    </row>
    <row r="24" spans="1:10" ht="12.75">
      <c r="A24" s="2"/>
      <c r="B24" s="10"/>
      <c r="C24" s="17"/>
      <c r="D24" s="18"/>
      <c r="E24" s="19"/>
      <c r="F24" s="2"/>
      <c r="G24" s="2"/>
      <c r="H24" s="2"/>
      <c r="I24" s="2"/>
      <c r="J24" s="2"/>
    </row>
    <row r="25" spans="1:10" ht="12.75">
      <c r="A25" s="2"/>
      <c r="B25" s="10"/>
      <c r="C25" s="17"/>
      <c r="D25" s="18"/>
      <c r="E25" s="19"/>
      <c r="F25" s="2"/>
      <c r="G25" s="2"/>
      <c r="H25" s="2"/>
      <c r="I25" s="2"/>
      <c r="J25" s="2"/>
    </row>
    <row r="26" spans="1:10" ht="12.75">
      <c r="A26" s="2"/>
      <c r="B26" s="10"/>
      <c r="C26" s="17"/>
      <c r="D26" s="18"/>
      <c r="E26" s="19"/>
      <c r="F26" s="2"/>
      <c r="G26" s="2"/>
      <c r="H26" s="2"/>
      <c r="I26" s="2"/>
      <c r="J26" s="2"/>
    </row>
    <row r="27" spans="1:10" ht="12.75">
      <c r="A27" s="2"/>
      <c r="B27" s="10"/>
      <c r="C27" s="17"/>
      <c r="D27" s="18"/>
      <c r="E27" s="19"/>
      <c r="F27" s="2"/>
      <c r="G27" s="2"/>
      <c r="H27" s="2"/>
      <c r="I27" s="2"/>
      <c r="J27" s="2"/>
    </row>
    <row r="28" spans="1:10" ht="12.75">
      <c r="A28" s="2"/>
      <c r="B28" s="10"/>
      <c r="C28" s="17"/>
      <c r="D28" s="18"/>
      <c r="E28" s="19"/>
      <c r="F28" s="2"/>
      <c r="G28" s="2"/>
      <c r="H28" s="2"/>
      <c r="I28" s="2"/>
      <c r="J28" s="2"/>
    </row>
    <row r="29" spans="1:10" ht="12.75">
      <c r="A29" s="2"/>
      <c r="B29" s="13" t="s">
        <v>5</v>
      </c>
      <c r="C29" s="20">
        <f>SUM(C8:C28)</f>
        <v>7765</v>
      </c>
      <c r="D29" s="21">
        <f>SUM(D8:D28)</f>
        <v>7967</v>
      </c>
      <c r="E29" s="22">
        <f>SUM(E8:E28)</f>
        <v>15732</v>
      </c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printOptions/>
  <pageMargins left="1.26" right="0.75" top="2.23" bottom="1" header="0" footer="0"/>
  <pageSetup fitToHeight="1" fitToWidth="1" horizontalDpi="300" verticalDpi="3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8"/>
  <sheetViews>
    <sheetView workbookViewId="0" topLeftCell="A1">
      <selection activeCell="H25" sqref="H24:H25"/>
    </sheetView>
  </sheetViews>
  <sheetFormatPr defaultColWidth="11.421875" defaultRowHeight="12.75"/>
  <cols>
    <col min="1" max="1" width="18.28125" style="0" customWidth="1"/>
    <col min="2" max="2" width="25.00390625" style="0" customWidth="1"/>
    <col min="3" max="3" width="9.421875" style="0" customWidth="1"/>
    <col min="4" max="4" width="8.7109375" style="0" customWidth="1"/>
    <col min="5" max="5" width="9.00390625" style="0" customWidth="1"/>
    <col min="9" max="9" width="3.421875" style="0" customWidth="1"/>
  </cols>
  <sheetData>
    <row r="1" spans="2:9" ht="18">
      <c r="B1" s="3" t="s">
        <v>36</v>
      </c>
      <c r="C1" s="2"/>
      <c r="D1" s="2"/>
      <c r="E1" s="2"/>
      <c r="F1" s="2"/>
      <c r="G1" s="2"/>
      <c r="H1" s="2"/>
      <c r="I1" s="2"/>
    </row>
    <row r="2" spans="2:9" ht="12.75">
      <c r="B2" s="4" t="s">
        <v>0</v>
      </c>
      <c r="C2" s="2"/>
      <c r="D2" s="2"/>
      <c r="E2" s="2"/>
      <c r="F2" s="2"/>
      <c r="G2" s="2"/>
      <c r="H2" s="2"/>
      <c r="I2" s="2"/>
    </row>
    <row r="3" spans="2:9" ht="12.75">
      <c r="B3" s="5" t="s">
        <v>1</v>
      </c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5" t="s">
        <v>2</v>
      </c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6" t="s">
        <v>3</v>
      </c>
      <c r="D7" s="7" t="s">
        <v>4</v>
      </c>
      <c r="E7" s="8" t="s">
        <v>5</v>
      </c>
      <c r="F7" s="2"/>
      <c r="G7" s="2"/>
      <c r="H7" s="2"/>
      <c r="I7" s="2"/>
    </row>
    <row r="8" spans="2:9" ht="12.75">
      <c r="B8" s="9" t="s">
        <v>6</v>
      </c>
      <c r="C8" s="14">
        <v>631</v>
      </c>
      <c r="D8" s="15">
        <v>607</v>
      </c>
      <c r="E8" s="16">
        <f aca="true" t="shared" si="0" ref="E8:E27">C8+D8</f>
        <v>1238</v>
      </c>
      <c r="F8" s="2"/>
      <c r="G8" s="2"/>
      <c r="H8" s="2"/>
      <c r="I8" s="2"/>
    </row>
    <row r="9" spans="2:9" ht="12.75">
      <c r="B9" s="10" t="s">
        <v>7</v>
      </c>
      <c r="C9" s="17">
        <v>681</v>
      </c>
      <c r="D9" s="18">
        <v>695</v>
      </c>
      <c r="E9" s="19">
        <f t="shared" si="0"/>
        <v>1376</v>
      </c>
      <c r="F9" s="2"/>
      <c r="G9" s="2"/>
      <c r="H9" s="2"/>
      <c r="I9" s="2"/>
    </row>
    <row r="10" spans="2:9" ht="12.75">
      <c r="B10" s="10" t="s">
        <v>8</v>
      </c>
      <c r="C10" s="17">
        <v>633</v>
      </c>
      <c r="D10" s="18">
        <v>667</v>
      </c>
      <c r="E10" s="19">
        <f t="shared" si="0"/>
        <v>1300</v>
      </c>
      <c r="F10" s="2"/>
      <c r="G10" s="2"/>
      <c r="H10" s="2"/>
      <c r="I10" s="2"/>
    </row>
    <row r="11" spans="2:9" ht="12.75">
      <c r="B11" s="10" t="s">
        <v>9</v>
      </c>
      <c r="C11" s="17">
        <v>742</v>
      </c>
      <c r="D11" s="18">
        <v>705</v>
      </c>
      <c r="E11" s="19">
        <f t="shared" si="0"/>
        <v>1447</v>
      </c>
      <c r="F11" s="2"/>
      <c r="G11" s="2"/>
      <c r="H11" s="2"/>
      <c r="I11" s="2"/>
    </row>
    <row r="12" spans="2:9" ht="12.75">
      <c r="B12" s="10" t="s">
        <v>10</v>
      </c>
      <c r="C12" s="17">
        <v>985</v>
      </c>
      <c r="D12" s="18">
        <v>889</v>
      </c>
      <c r="E12" s="19">
        <f t="shared" si="0"/>
        <v>1874</v>
      </c>
      <c r="F12" s="2"/>
      <c r="G12" s="2"/>
      <c r="H12" s="2"/>
      <c r="I12" s="2"/>
    </row>
    <row r="13" spans="2:9" ht="12.75">
      <c r="B13" s="10" t="s">
        <v>11</v>
      </c>
      <c r="C13" s="17">
        <v>1048</v>
      </c>
      <c r="D13" s="18">
        <v>1073</v>
      </c>
      <c r="E13" s="19">
        <f t="shared" si="0"/>
        <v>2121</v>
      </c>
      <c r="F13" s="2"/>
      <c r="G13" s="2"/>
      <c r="H13" s="2"/>
      <c r="I13" s="2"/>
    </row>
    <row r="14" spans="2:9" ht="12.75">
      <c r="B14" s="10" t="s">
        <v>12</v>
      </c>
      <c r="C14" s="17">
        <v>1119</v>
      </c>
      <c r="D14" s="18">
        <v>1030</v>
      </c>
      <c r="E14" s="19">
        <f t="shared" si="0"/>
        <v>2149</v>
      </c>
      <c r="F14" s="2"/>
      <c r="G14" s="2"/>
      <c r="H14" s="2"/>
      <c r="I14" s="2"/>
    </row>
    <row r="15" spans="2:9" ht="12.75">
      <c r="B15" s="10" t="s">
        <v>13</v>
      </c>
      <c r="C15" s="17">
        <v>1086</v>
      </c>
      <c r="D15" s="18">
        <v>999</v>
      </c>
      <c r="E15" s="19">
        <f t="shared" si="0"/>
        <v>2085</v>
      </c>
      <c r="F15" s="2"/>
      <c r="G15" s="2"/>
      <c r="H15" s="2"/>
      <c r="I15" s="2"/>
    </row>
    <row r="16" spans="2:9" ht="12.75">
      <c r="B16" s="10" t="s">
        <v>14</v>
      </c>
      <c r="C16" s="17">
        <v>909</v>
      </c>
      <c r="D16" s="18">
        <v>866</v>
      </c>
      <c r="E16" s="19">
        <f t="shared" si="0"/>
        <v>1775</v>
      </c>
      <c r="F16" s="2"/>
      <c r="G16" s="2"/>
      <c r="H16" s="2"/>
      <c r="I16" s="2"/>
    </row>
    <row r="17" spans="2:9" ht="12.75">
      <c r="B17" s="10" t="s">
        <v>15</v>
      </c>
      <c r="C17" s="17">
        <v>844</v>
      </c>
      <c r="D17" s="18">
        <v>810</v>
      </c>
      <c r="E17" s="19">
        <f t="shared" si="0"/>
        <v>1654</v>
      </c>
      <c r="F17" s="2"/>
      <c r="G17" s="2"/>
      <c r="H17" s="2"/>
      <c r="I17" s="2"/>
    </row>
    <row r="18" spans="2:9" ht="12.75">
      <c r="B18" s="10" t="s">
        <v>16</v>
      </c>
      <c r="C18" s="17">
        <v>795</v>
      </c>
      <c r="D18" s="18">
        <v>694</v>
      </c>
      <c r="E18" s="19">
        <f t="shared" si="0"/>
        <v>1489</v>
      </c>
      <c r="F18" s="2"/>
      <c r="G18" s="2"/>
      <c r="H18" s="2"/>
      <c r="I18" s="2"/>
    </row>
    <row r="19" spans="2:9" ht="12.75">
      <c r="B19" s="10" t="s">
        <v>17</v>
      </c>
      <c r="C19" s="17">
        <v>650</v>
      </c>
      <c r="D19" s="18">
        <v>617</v>
      </c>
      <c r="E19" s="19">
        <f t="shared" si="0"/>
        <v>1267</v>
      </c>
      <c r="F19" s="2"/>
      <c r="G19" s="2"/>
      <c r="H19" s="2"/>
      <c r="I19" s="2"/>
    </row>
    <row r="20" spans="2:9" ht="12.75">
      <c r="B20" s="10" t="s">
        <v>18</v>
      </c>
      <c r="C20" s="17">
        <v>529</v>
      </c>
      <c r="D20" s="18">
        <v>549</v>
      </c>
      <c r="E20" s="19">
        <f t="shared" si="0"/>
        <v>1078</v>
      </c>
      <c r="F20" s="2"/>
      <c r="G20" s="2"/>
      <c r="H20" s="2"/>
      <c r="I20" s="2"/>
    </row>
    <row r="21" spans="2:9" ht="12.75">
      <c r="B21" s="10" t="s">
        <v>19</v>
      </c>
      <c r="C21" s="17">
        <v>574</v>
      </c>
      <c r="D21" s="18">
        <v>519</v>
      </c>
      <c r="E21" s="19">
        <f t="shared" si="0"/>
        <v>1093</v>
      </c>
      <c r="F21" s="2"/>
      <c r="G21" s="2"/>
      <c r="H21" s="2"/>
      <c r="I21" s="2"/>
    </row>
    <row r="22" spans="2:9" ht="12.75">
      <c r="B22" s="10" t="s">
        <v>20</v>
      </c>
      <c r="C22" s="17">
        <v>366</v>
      </c>
      <c r="D22" s="18">
        <v>438</v>
      </c>
      <c r="E22" s="19">
        <f t="shared" si="0"/>
        <v>804</v>
      </c>
      <c r="F22" s="2"/>
      <c r="G22" s="2"/>
      <c r="H22" s="2"/>
      <c r="I22" s="2"/>
    </row>
    <row r="23" spans="2:9" ht="12.75">
      <c r="B23" s="10" t="s">
        <v>21</v>
      </c>
      <c r="C23" s="17">
        <v>250</v>
      </c>
      <c r="D23" s="18">
        <v>341</v>
      </c>
      <c r="E23" s="19">
        <f t="shared" si="0"/>
        <v>591</v>
      </c>
      <c r="F23" s="2"/>
      <c r="G23" s="2"/>
      <c r="H23" s="2"/>
      <c r="I23" s="2"/>
    </row>
    <row r="24" spans="2:9" ht="12.75">
      <c r="B24" s="10" t="s">
        <v>22</v>
      </c>
      <c r="C24" s="17">
        <v>145</v>
      </c>
      <c r="D24" s="18">
        <v>216</v>
      </c>
      <c r="E24" s="19">
        <f t="shared" si="0"/>
        <v>361</v>
      </c>
      <c r="F24" s="2"/>
      <c r="G24" s="2"/>
      <c r="H24" s="2"/>
      <c r="I24" s="2"/>
    </row>
    <row r="25" spans="2:9" ht="12.75">
      <c r="B25" s="10" t="s">
        <v>23</v>
      </c>
      <c r="C25" s="17">
        <v>55</v>
      </c>
      <c r="D25" s="18">
        <v>143</v>
      </c>
      <c r="E25" s="19">
        <f t="shared" si="0"/>
        <v>198</v>
      </c>
      <c r="F25" s="2"/>
      <c r="G25" s="2"/>
      <c r="H25" s="2"/>
      <c r="I25" s="2"/>
    </row>
    <row r="26" spans="2:9" ht="12.75">
      <c r="B26" s="10" t="s">
        <v>24</v>
      </c>
      <c r="C26" s="17">
        <v>28</v>
      </c>
      <c r="D26" s="18">
        <v>54</v>
      </c>
      <c r="E26" s="19">
        <f t="shared" si="0"/>
        <v>82</v>
      </c>
      <c r="F26" s="2"/>
      <c r="G26" s="2"/>
      <c r="H26" s="2"/>
      <c r="I26" s="2"/>
    </row>
    <row r="27" spans="2:9" ht="12.75">
      <c r="B27" s="10" t="s">
        <v>25</v>
      </c>
      <c r="C27" s="17">
        <v>3</v>
      </c>
      <c r="D27" s="18">
        <v>12</v>
      </c>
      <c r="E27" s="19">
        <f t="shared" si="0"/>
        <v>15</v>
      </c>
      <c r="F27" s="2"/>
      <c r="G27" s="2"/>
      <c r="H27" s="2"/>
      <c r="I27" s="2"/>
    </row>
    <row r="28" spans="2:9" ht="12.75">
      <c r="B28" s="23" t="s">
        <v>5</v>
      </c>
      <c r="C28" s="24">
        <f>SUM(C8:C27)</f>
        <v>12073</v>
      </c>
      <c r="D28" s="25">
        <f>SUM(D8:D27)</f>
        <v>11924</v>
      </c>
      <c r="E28" s="26">
        <f>SUM(E8:E27)</f>
        <v>23997</v>
      </c>
      <c r="F28" s="2"/>
      <c r="G28" s="2"/>
      <c r="H28" s="2"/>
      <c r="I28" s="2"/>
    </row>
  </sheetData>
  <printOptions/>
  <pageMargins left="1.46" right="0.75" top="2.36" bottom="1" header="0" footer="0"/>
  <pageSetup fitToHeight="1" fitToWidth="1" horizontalDpi="300" verticalDpi="3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H13" sqref="H13"/>
    </sheetView>
  </sheetViews>
  <sheetFormatPr defaultColWidth="11.421875" defaultRowHeight="12.75"/>
  <cols>
    <col min="1" max="1" width="18.7109375" style="0" customWidth="1"/>
    <col min="2" max="2" width="25.57421875" style="0" customWidth="1"/>
    <col min="3" max="3" width="9.8515625" style="0" customWidth="1"/>
    <col min="4" max="4" width="9.57421875" style="0" customWidth="1"/>
    <col min="5" max="5" width="10.421875" style="0" customWidth="1"/>
    <col min="9" max="9" width="2.8515625" style="0" customWidth="1"/>
  </cols>
  <sheetData>
    <row r="1" spans="1:9" ht="18">
      <c r="A1" s="2"/>
      <c r="B1" s="3" t="s">
        <v>37</v>
      </c>
      <c r="C1" s="2"/>
      <c r="D1" s="2"/>
      <c r="E1" s="2"/>
      <c r="F1" s="2"/>
      <c r="G1" s="2"/>
      <c r="H1" s="2"/>
      <c r="I1" s="2"/>
    </row>
    <row r="2" spans="1:9" ht="12.75">
      <c r="A2" s="2"/>
      <c r="B2" s="4" t="s">
        <v>0</v>
      </c>
      <c r="C2" s="2"/>
      <c r="D2" s="2"/>
      <c r="E2" s="2"/>
      <c r="F2" s="2"/>
      <c r="G2" s="2"/>
      <c r="H2" s="2"/>
      <c r="I2" s="2"/>
    </row>
    <row r="3" spans="1:9" ht="12.75">
      <c r="A3" s="2"/>
      <c r="B3" s="5" t="s">
        <v>1</v>
      </c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5" t="s">
        <v>2</v>
      </c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6" t="s">
        <v>3</v>
      </c>
      <c r="D7" s="7" t="s">
        <v>4</v>
      </c>
      <c r="E7" s="8" t="s">
        <v>5</v>
      </c>
      <c r="F7" s="2"/>
      <c r="G7" s="2"/>
      <c r="H7" s="2"/>
      <c r="I7" s="2"/>
    </row>
    <row r="8" spans="1:9" ht="12.75">
      <c r="A8" s="2"/>
      <c r="B8" s="9" t="s">
        <v>6</v>
      </c>
      <c r="C8" s="14">
        <v>690</v>
      </c>
      <c r="D8" s="15">
        <v>705</v>
      </c>
      <c r="E8" s="16">
        <f aca="true" t="shared" si="0" ref="E8:E27">C8+D8</f>
        <v>1395</v>
      </c>
      <c r="F8" s="2"/>
      <c r="G8" s="2"/>
      <c r="H8" s="2"/>
      <c r="I8" s="2"/>
    </row>
    <row r="9" spans="1:9" ht="12.75">
      <c r="A9" s="2"/>
      <c r="B9" s="10" t="s">
        <v>7</v>
      </c>
      <c r="C9" s="17">
        <v>712</v>
      </c>
      <c r="D9" s="18">
        <v>701</v>
      </c>
      <c r="E9" s="19">
        <f t="shared" si="0"/>
        <v>1413</v>
      </c>
      <c r="F9" s="2"/>
      <c r="G9" s="2"/>
      <c r="H9" s="2"/>
      <c r="I9" s="2"/>
    </row>
    <row r="10" spans="1:9" ht="12.75">
      <c r="A10" s="2"/>
      <c r="B10" s="10" t="s">
        <v>8</v>
      </c>
      <c r="C10" s="17">
        <v>664</v>
      </c>
      <c r="D10" s="18">
        <v>709</v>
      </c>
      <c r="E10" s="19">
        <f t="shared" si="0"/>
        <v>1373</v>
      </c>
      <c r="F10" s="2"/>
      <c r="G10" s="2"/>
      <c r="H10" s="2"/>
      <c r="I10" s="2"/>
    </row>
    <row r="11" spans="1:9" ht="12.75">
      <c r="A11" s="2"/>
      <c r="B11" s="10" t="s">
        <v>9</v>
      </c>
      <c r="C11" s="17">
        <v>722</v>
      </c>
      <c r="D11" s="31">
        <v>689</v>
      </c>
      <c r="E11" s="19">
        <f t="shared" si="0"/>
        <v>1411</v>
      </c>
      <c r="F11" s="2"/>
      <c r="G11" s="2"/>
      <c r="H11" s="2"/>
      <c r="I11" s="2"/>
    </row>
    <row r="12" spans="1:9" ht="12.75">
      <c r="A12" s="2"/>
      <c r="B12" s="10" t="s">
        <v>10</v>
      </c>
      <c r="C12" s="17">
        <v>999</v>
      </c>
      <c r="D12" s="31">
        <v>918</v>
      </c>
      <c r="E12" s="19">
        <f t="shared" si="0"/>
        <v>1917</v>
      </c>
      <c r="F12" s="2"/>
      <c r="G12" s="2"/>
      <c r="H12" s="2"/>
      <c r="I12" s="2"/>
    </row>
    <row r="13" spans="1:9" ht="12.75">
      <c r="A13" s="2"/>
      <c r="B13" s="10" t="s">
        <v>11</v>
      </c>
      <c r="C13" s="17">
        <v>1154</v>
      </c>
      <c r="D13" s="31">
        <v>1171</v>
      </c>
      <c r="E13" s="19">
        <f t="shared" si="0"/>
        <v>2325</v>
      </c>
      <c r="F13" s="2"/>
      <c r="G13" s="2"/>
      <c r="H13" s="2"/>
      <c r="I13" s="2"/>
    </row>
    <row r="14" spans="1:9" ht="12.75">
      <c r="A14" s="2"/>
      <c r="B14" s="10" t="s">
        <v>12</v>
      </c>
      <c r="C14" s="17">
        <v>1203</v>
      </c>
      <c r="D14" s="31">
        <v>1080</v>
      </c>
      <c r="E14" s="19">
        <f t="shared" si="0"/>
        <v>2283</v>
      </c>
      <c r="F14" s="2"/>
      <c r="G14" s="2"/>
      <c r="H14" s="2"/>
      <c r="I14" s="2"/>
    </row>
    <row r="15" spans="1:9" ht="12.75">
      <c r="A15" s="2"/>
      <c r="B15" s="10" t="s">
        <v>13</v>
      </c>
      <c r="C15" s="17">
        <v>1175</v>
      </c>
      <c r="D15" s="31">
        <v>1079</v>
      </c>
      <c r="E15" s="19">
        <f t="shared" si="0"/>
        <v>2254</v>
      </c>
      <c r="F15" s="2"/>
      <c r="G15" s="2"/>
      <c r="H15" s="2"/>
      <c r="I15" s="2"/>
    </row>
    <row r="16" spans="1:9" ht="12.75">
      <c r="A16" s="2"/>
      <c r="B16" s="10" t="s">
        <v>14</v>
      </c>
      <c r="C16" s="17">
        <v>1019</v>
      </c>
      <c r="D16" s="31">
        <v>876</v>
      </c>
      <c r="E16" s="19">
        <f t="shared" si="0"/>
        <v>1895</v>
      </c>
      <c r="F16" s="2"/>
      <c r="G16" s="2"/>
      <c r="H16" s="2"/>
      <c r="I16" s="2"/>
    </row>
    <row r="17" spans="1:9" ht="12.75">
      <c r="A17" s="2"/>
      <c r="B17" s="10" t="s">
        <v>15</v>
      </c>
      <c r="C17" s="17">
        <v>875</v>
      </c>
      <c r="D17" s="31">
        <v>879</v>
      </c>
      <c r="E17" s="19">
        <f t="shared" si="0"/>
        <v>1754</v>
      </c>
      <c r="F17" s="2"/>
      <c r="G17" s="2"/>
      <c r="H17" s="2"/>
      <c r="I17" s="2"/>
    </row>
    <row r="18" spans="1:9" ht="12.75">
      <c r="A18" s="2"/>
      <c r="B18" s="10" t="s">
        <v>16</v>
      </c>
      <c r="C18" s="17">
        <v>851</v>
      </c>
      <c r="D18" s="31">
        <v>738</v>
      </c>
      <c r="E18" s="19">
        <f t="shared" si="0"/>
        <v>1589</v>
      </c>
      <c r="F18" s="2"/>
      <c r="G18" s="2"/>
      <c r="H18" s="2"/>
      <c r="I18" s="2"/>
    </row>
    <row r="19" spans="1:9" ht="12.75">
      <c r="A19" s="2"/>
      <c r="B19" s="10" t="s">
        <v>17</v>
      </c>
      <c r="C19" s="17">
        <v>698</v>
      </c>
      <c r="D19" s="31">
        <v>693</v>
      </c>
      <c r="E19" s="19">
        <f t="shared" si="0"/>
        <v>1391</v>
      </c>
      <c r="F19" s="2"/>
      <c r="G19" s="2"/>
      <c r="H19" s="2"/>
      <c r="I19" s="2"/>
    </row>
    <row r="20" spans="1:9" ht="12.75">
      <c r="A20" s="2"/>
      <c r="B20" s="10" t="s">
        <v>18</v>
      </c>
      <c r="C20" s="17">
        <v>560</v>
      </c>
      <c r="D20" s="31">
        <v>537</v>
      </c>
      <c r="E20" s="19">
        <f t="shared" si="0"/>
        <v>1097</v>
      </c>
      <c r="F20" s="2"/>
      <c r="G20" s="2"/>
      <c r="H20" s="2"/>
      <c r="I20" s="2"/>
    </row>
    <row r="21" spans="1:9" ht="12.75">
      <c r="A21" s="2"/>
      <c r="B21" s="10" t="s">
        <v>19</v>
      </c>
      <c r="C21" s="17">
        <v>586</v>
      </c>
      <c r="D21" s="31">
        <v>556</v>
      </c>
      <c r="E21" s="19">
        <f t="shared" si="0"/>
        <v>1142</v>
      </c>
      <c r="F21" s="2"/>
      <c r="G21" s="2"/>
      <c r="H21" s="2"/>
      <c r="I21" s="2"/>
    </row>
    <row r="22" spans="1:9" ht="12.75">
      <c r="A22" s="2"/>
      <c r="B22" s="10" t="s">
        <v>20</v>
      </c>
      <c r="C22" s="17">
        <v>391</v>
      </c>
      <c r="D22" s="31">
        <v>473</v>
      </c>
      <c r="E22" s="19">
        <f t="shared" si="0"/>
        <v>864</v>
      </c>
      <c r="F22" s="2"/>
      <c r="G22" s="2"/>
      <c r="H22" s="2"/>
      <c r="I22" s="2"/>
    </row>
    <row r="23" spans="1:9" ht="12.75">
      <c r="A23" s="2"/>
      <c r="B23" s="10" t="s">
        <v>21</v>
      </c>
      <c r="C23" s="17">
        <v>266</v>
      </c>
      <c r="D23" s="31">
        <v>366</v>
      </c>
      <c r="E23" s="19">
        <f t="shared" si="0"/>
        <v>632</v>
      </c>
      <c r="F23" s="2"/>
      <c r="G23" s="2"/>
      <c r="H23" s="2"/>
      <c r="I23" s="2"/>
    </row>
    <row r="24" spans="1:9" ht="12.75">
      <c r="A24" s="2"/>
      <c r="B24" s="10" t="s">
        <v>22</v>
      </c>
      <c r="C24" s="17">
        <v>155</v>
      </c>
      <c r="D24" s="31">
        <v>229</v>
      </c>
      <c r="E24" s="19">
        <f t="shared" si="0"/>
        <v>384</v>
      </c>
      <c r="F24" s="2"/>
      <c r="G24" s="2"/>
      <c r="H24" s="2"/>
      <c r="I24" s="2"/>
    </row>
    <row r="25" spans="1:9" ht="12.75">
      <c r="A25" s="2"/>
      <c r="B25" s="10" t="s">
        <v>23</v>
      </c>
      <c r="C25" s="17">
        <v>62</v>
      </c>
      <c r="D25" s="31">
        <v>157</v>
      </c>
      <c r="E25" s="19">
        <f t="shared" si="0"/>
        <v>219</v>
      </c>
      <c r="F25" s="2"/>
      <c r="G25" s="2"/>
      <c r="H25" s="2"/>
      <c r="I25" s="2"/>
    </row>
    <row r="26" spans="1:9" ht="12.75">
      <c r="A26" s="2"/>
      <c r="B26" s="10" t="s">
        <v>24</v>
      </c>
      <c r="C26" s="17">
        <v>27</v>
      </c>
      <c r="D26" s="31">
        <v>60</v>
      </c>
      <c r="E26" s="19">
        <f t="shared" si="0"/>
        <v>87</v>
      </c>
      <c r="F26" s="2"/>
      <c r="G26" s="2"/>
      <c r="H26" s="2"/>
      <c r="I26" s="2"/>
    </row>
    <row r="27" spans="1:9" ht="12.75">
      <c r="A27" s="2"/>
      <c r="B27" s="10" t="s">
        <v>25</v>
      </c>
      <c r="C27" s="17">
        <v>5</v>
      </c>
      <c r="D27" s="31">
        <v>15</v>
      </c>
      <c r="E27" s="19">
        <f t="shared" si="0"/>
        <v>20</v>
      </c>
      <c r="F27" s="2"/>
      <c r="G27" s="2"/>
      <c r="H27" s="2"/>
      <c r="I27" s="2"/>
    </row>
    <row r="28" spans="1:9" ht="12.75">
      <c r="A28" s="2"/>
      <c r="B28" s="23" t="s">
        <v>5</v>
      </c>
      <c r="C28" s="24">
        <f>SUM(C8:C27)</f>
        <v>12814</v>
      </c>
      <c r="D28" s="25">
        <f>SUM(D8:D27)</f>
        <v>12631</v>
      </c>
      <c r="E28" s="26">
        <f>SUM(E8:E27)</f>
        <v>25445</v>
      </c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</sheetData>
  <printOptions/>
  <pageMargins left="1.37" right="0.75" top="2.51" bottom="1" header="0" footer="0"/>
  <pageSetup fitToHeight="1" fitToWidth="1"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F14" sqref="F14"/>
    </sheetView>
  </sheetViews>
  <sheetFormatPr defaultColWidth="11.421875" defaultRowHeight="12.75"/>
  <cols>
    <col min="1" max="1" width="5.7109375" style="0" customWidth="1"/>
    <col min="2" max="2" width="25.28125" style="0" customWidth="1"/>
    <col min="4" max="4" width="11.57421875" style="1" customWidth="1"/>
    <col min="5" max="5" width="9.57421875" style="1" customWidth="1"/>
    <col min="7" max="7" width="13.00390625" style="0" customWidth="1"/>
    <col min="8" max="8" width="2.8515625" style="0" customWidth="1"/>
  </cols>
  <sheetData>
    <row r="1" spans="1:8" ht="12.75">
      <c r="A1" s="2"/>
      <c r="B1" s="2"/>
      <c r="C1" s="2"/>
      <c r="D1" s="30"/>
      <c r="E1" s="30"/>
      <c r="F1" s="2"/>
      <c r="G1" s="2"/>
      <c r="H1" s="2"/>
    </row>
    <row r="2" spans="1:8" ht="12.75">
      <c r="A2" s="2"/>
      <c r="B2" s="2"/>
      <c r="C2" s="2"/>
      <c r="D2" s="30"/>
      <c r="E2" s="30"/>
      <c r="F2" s="2"/>
      <c r="G2" s="2"/>
      <c r="H2" s="2"/>
    </row>
    <row r="3" spans="1:8" ht="18">
      <c r="A3" s="2"/>
      <c r="B3" s="3" t="s">
        <v>38</v>
      </c>
      <c r="C3" s="2"/>
      <c r="D3" s="30"/>
      <c r="E3" s="30"/>
      <c r="F3" s="2"/>
      <c r="G3" s="2"/>
      <c r="H3" s="2"/>
    </row>
    <row r="4" spans="1:8" ht="12.75">
      <c r="A4" s="2"/>
      <c r="B4" s="4" t="s">
        <v>0</v>
      </c>
      <c r="C4" s="2"/>
      <c r="D4" s="30"/>
      <c r="E4" s="30"/>
      <c r="F4" s="2"/>
      <c r="G4" s="2"/>
      <c r="H4" s="2"/>
    </row>
    <row r="5" spans="1:8" ht="12.75">
      <c r="A5" s="2"/>
      <c r="B5" s="5" t="s">
        <v>1</v>
      </c>
      <c r="C5" s="2"/>
      <c r="D5" s="30"/>
      <c r="E5" s="30"/>
      <c r="F5" s="2"/>
      <c r="G5" s="2"/>
      <c r="H5" s="2"/>
    </row>
    <row r="6" spans="1:8" ht="12.75">
      <c r="A6" s="2"/>
      <c r="B6" s="2"/>
      <c r="C6" s="2"/>
      <c r="D6" s="30"/>
      <c r="E6" s="30"/>
      <c r="F6" s="2"/>
      <c r="G6" s="2"/>
      <c r="H6" s="2"/>
    </row>
    <row r="7" spans="1:8" ht="12.75">
      <c r="A7" s="2"/>
      <c r="B7" s="5" t="s">
        <v>40</v>
      </c>
      <c r="C7" s="2"/>
      <c r="D7" s="30"/>
      <c r="E7" s="30"/>
      <c r="F7" s="2"/>
      <c r="G7" s="2"/>
      <c r="H7" s="2"/>
    </row>
    <row r="8" spans="1:8" ht="12.75">
      <c r="A8" s="2"/>
      <c r="B8" s="2"/>
      <c r="C8" s="2"/>
      <c r="D8" s="30"/>
      <c r="E8" s="30"/>
      <c r="F8" s="2"/>
      <c r="G8" s="2"/>
      <c r="H8" s="2"/>
    </row>
    <row r="9" spans="1:8" ht="12.75">
      <c r="A9" s="2"/>
      <c r="B9" s="2"/>
      <c r="C9" s="6" t="s">
        <v>3</v>
      </c>
      <c r="D9" s="32" t="s">
        <v>4</v>
      </c>
      <c r="E9" s="33" t="s">
        <v>5</v>
      </c>
      <c r="F9" s="2"/>
      <c r="G9" s="2"/>
      <c r="H9" s="2"/>
    </row>
    <row r="10" spans="1:8" ht="12.75">
      <c r="A10" s="2"/>
      <c r="B10" s="9" t="s">
        <v>6</v>
      </c>
      <c r="C10" s="14">
        <v>761</v>
      </c>
      <c r="D10" s="15">
        <v>771</v>
      </c>
      <c r="E10" s="16">
        <f aca="true" t="shared" si="0" ref="E10:E29">C10+D10</f>
        <v>1532</v>
      </c>
      <c r="F10" s="2"/>
      <c r="G10" s="2"/>
      <c r="H10" s="2"/>
    </row>
    <row r="11" spans="1:8" ht="12.75">
      <c r="A11" s="2"/>
      <c r="B11" s="10" t="s">
        <v>7</v>
      </c>
      <c r="C11" s="17">
        <v>725</v>
      </c>
      <c r="D11" s="18">
        <v>735</v>
      </c>
      <c r="E11" s="19">
        <f t="shared" si="0"/>
        <v>1460</v>
      </c>
      <c r="F11" s="2"/>
      <c r="G11" s="2"/>
      <c r="H11" s="2"/>
    </row>
    <row r="12" spans="1:8" ht="12.75">
      <c r="A12" s="2"/>
      <c r="B12" s="10" t="s">
        <v>8</v>
      </c>
      <c r="C12" s="17">
        <v>725</v>
      </c>
      <c r="D12" s="18">
        <v>721</v>
      </c>
      <c r="E12" s="19">
        <f t="shared" si="0"/>
        <v>1446</v>
      </c>
      <c r="F12" s="2"/>
      <c r="G12" s="2"/>
      <c r="H12" s="2"/>
    </row>
    <row r="13" spans="1:8" ht="12.75">
      <c r="A13" s="2"/>
      <c r="B13" s="10" t="s">
        <v>9</v>
      </c>
      <c r="C13" s="17">
        <v>706</v>
      </c>
      <c r="D13" s="18">
        <v>742</v>
      </c>
      <c r="E13" s="19">
        <f t="shared" si="0"/>
        <v>1448</v>
      </c>
      <c r="F13" s="2"/>
      <c r="G13" s="2"/>
      <c r="H13" s="2"/>
    </row>
    <row r="14" spans="1:8" ht="12.75">
      <c r="A14" s="2"/>
      <c r="B14" s="10" t="s">
        <v>10</v>
      </c>
      <c r="C14" s="17">
        <v>1019</v>
      </c>
      <c r="D14" s="18">
        <v>949</v>
      </c>
      <c r="E14" s="19">
        <f t="shared" si="0"/>
        <v>1968</v>
      </c>
      <c r="F14" s="2"/>
      <c r="G14" s="2"/>
      <c r="H14" s="2"/>
    </row>
    <row r="15" spans="1:8" ht="12.75">
      <c r="A15" s="2"/>
      <c r="B15" s="10" t="s">
        <v>11</v>
      </c>
      <c r="C15" s="17">
        <v>1300</v>
      </c>
      <c r="D15" s="18">
        <v>1214</v>
      </c>
      <c r="E15" s="19">
        <f t="shared" si="0"/>
        <v>2514</v>
      </c>
      <c r="F15" s="2"/>
      <c r="G15" s="2"/>
      <c r="H15" s="2"/>
    </row>
    <row r="16" spans="1:8" ht="12.75">
      <c r="A16" s="2"/>
      <c r="B16" s="10" t="s">
        <v>12</v>
      </c>
      <c r="C16" s="17">
        <v>1296</v>
      </c>
      <c r="D16" s="18">
        <v>1181</v>
      </c>
      <c r="E16" s="19">
        <f t="shared" si="0"/>
        <v>2477</v>
      </c>
      <c r="F16" s="2"/>
      <c r="G16" s="2"/>
      <c r="H16" s="2"/>
    </row>
    <row r="17" spans="1:8" ht="12.75">
      <c r="A17" s="2"/>
      <c r="B17" s="10" t="s">
        <v>13</v>
      </c>
      <c r="C17" s="17">
        <v>1262</v>
      </c>
      <c r="D17" s="18">
        <v>1145</v>
      </c>
      <c r="E17" s="19">
        <f t="shared" si="0"/>
        <v>2407</v>
      </c>
      <c r="F17" s="2"/>
      <c r="G17" s="2"/>
      <c r="H17" s="2"/>
    </row>
    <row r="18" spans="1:8" ht="12.75">
      <c r="A18" s="2"/>
      <c r="B18" s="10" t="s">
        <v>14</v>
      </c>
      <c r="C18" s="17">
        <v>1078</v>
      </c>
      <c r="D18" s="18">
        <v>939</v>
      </c>
      <c r="E18" s="19">
        <f t="shared" si="0"/>
        <v>2017</v>
      </c>
      <c r="F18" s="2"/>
      <c r="G18" s="2"/>
      <c r="H18" s="2"/>
    </row>
    <row r="19" spans="1:8" ht="12.75">
      <c r="A19" s="2"/>
      <c r="B19" s="10" t="s">
        <v>15</v>
      </c>
      <c r="C19" s="17">
        <v>936</v>
      </c>
      <c r="D19" s="18">
        <v>929</v>
      </c>
      <c r="E19" s="19">
        <f t="shared" si="0"/>
        <v>1865</v>
      </c>
      <c r="F19" s="2"/>
      <c r="G19" s="2"/>
      <c r="H19" s="2"/>
    </row>
    <row r="20" spans="1:8" ht="12.75">
      <c r="A20" s="2"/>
      <c r="B20" s="10" t="s">
        <v>16</v>
      </c>
      <c r="C20" s="17">
        <v>871</v>
      </c>
      <c r="D20" s="18">
        <v>786</v>
      </c>
      <c r="E20" s="19">
        <f t="shared" si="0"/>
        <v>1657</v>
      </c>
      <c r="F20" s="2"/>
      <c r="G20" s="2"/>
      <c r="H20" s="2"/>
    </row>
    <row r="21" spans="1:8" ht="12.75">
      <c r="A21" s="2"/>
      <c r="B21" s="10" t="s">
        <v>17</v>
      </c>
      <c r="C21" s="17">
        <v>767</v>
      </c>
      <c r="D21" s="18">
        <v>747</v>
      </c>
      <c r="E21" s="19">
        <f t="shared" si="0"/>
        <v>1514</v>
      </c>
      <c r="F21" s="2"/>
      <c r="G21" s="2"/>
      <c r="H21" s="2"/>
    </row>
    <row r="22" spans="1:8" ht="12.75">
      <c r="A22" s="2"/>
      <c r="B22" s="10" t="s">
        <v>18</v>
      </c>
      <c r="C22" s="17">
        <v>593</v>
      </c>
      <c r="D22" s="18">
        <v>562</v>
      </c>
      <c r="E22" s="19">
        <f t="shared" si="0"/>
        <v>1155</v>
      </c>
      <c r="F22" s="2"/>
      <c r="G22" s="2"/>
      <c r="H22" s="2"/>
    </row>
    <row r="23" spans="1:8" ht="12.75">
      <c r="A23" s="2"/>
      <c r="B23" s="10" t="s">
        <v>19</v>
      </c>
      <c r="C23" s="17">
        <v>620</v>
      </c>
      <c r="D23" s="18">
        <v>597</v>
      </c>
      <c r="E23" s="19">
        <f t="shared" si="0"/>
        <v>1217</v>
      </c>
      <c r="F23" s="2"/>
      <c r="G23" s="2"/>
      <c r="H23" s="2"/>
    </row>
    <row r="24" spans="1:8" ht="12.75">
      <c r="A24" s="2"/>
      <c r="B24" s="10" t="s">
        <v>20</v>
      </c>
      <c r="C24" s="17">
        <v>449</v>
      </c>
      <c r="D24" s="18">
        <v>493</v>
      </c>
      <c r="E24" s="19">
        <f t="shared" si="0"/>
        <v>942</v>
      </c>
      <c r="F24" s="2"/>
      <c r="G24" s="2"/>
      <c r="H24" s="2"/>
    </row>
    <row r="25" spans="1:8" ht="12.75">
      <c r="A25" s="2"/>
      <c r="B25" s="10" t="s">
        <v>21</v>
      </c>
      <c r="C25" s="17">
        <v>276</v>
      </c>
      <c r="D25" s="18">
        <v>384</v>
      </c>
      <c r="E25" s="19">
        <f t="shared" si="0"/>
        <v>660</v>
      </c>
      <c r="F25" s="2"/>
      <c r="G25" s="2"/>
      <c r="H25" s="2"/>
    </row>
    <row r="26" spans="1:8" ht="12.75">
      <c r="A26" s="2"/>
      <c r="B26" s="10" t="s">
        <v>22</v>
      </c>
      <c r="C26" s="17">
        <v>178</v>
      </c>
      <c r="D26" s="18">
        <v>275</v>
      </c>
      <c r="E26" s="19">
        <f t="shared" si="0"/>
        <v>453</v>
      </c>
      <c r="F26" s="2"/>
      <c r="G26" s="2"/>
      <c r="H26" s="2"/>
    </row>
    <row r="27" spans="1:8" ht="12.75">
      <c r="A27" s="2"/>
      <c r="B27" s="10" t="s">
        <v>23</v>
      </c>
      <c r="C27" s="17">
        <v>68</v>
      </c>
      <c r="D27" s="18">
        <v>145</v>
      </c>
      <c r="E27" s="19">
        <f t="shared" si="0"/>
        <v>213</v>
      </c>
      <c r="F27" s="2"/>
      <c r="G27" s="2"/>
      <c r="H27" s="2"/>
    </row>
    <row r="28" spans="1:8" ht="12.75">
      <c r="A28" s="2"/>
      <c r="B28" s="10" t="s">
        <v>24</v>
      </c>
      <c r="C28" s="17">
        <v>26</v>
      </c>
      <c r="D28" s="18">
        <v>65</v>
      </c>
      <c r="E28" s="19">
        <f t="shared" si="0"/>
        <v>91</v>
      </c>
      <c r="F28" s="2"/>
      <c r="G28" s="2"/>
      <c r="H28" s="2"/>
    </row>
    <row r="29" spans="1:8" ht="12.75">
      <c r="A29" s="2"/>
      <c r="B29" s="10" t="s">
        <v>25</v>
      </c>
      <c r="C29" s="17">
        <v>6</v>
      </c>
      <c r="D29" s="18">
        <v>25</v>
      </c>
      <c r="E29" s="19">
        <f t="shared" si="0"/>
        <v>31</v>
      </c>
      <c r="F29" s="2"/>
      <c r="G29" s="2"/>
      <c r="H29" s="2"/>
    </row>
    <row r="30" spans="1:8" ht="12.75">
      <c r="A30" s="2"/>
      <c r="B30" s="23" t="s">
        <v>5</v>
      </c>
      <c r="C30" s="24">
        <f>SUM(C10:C29)</f>
        <v>13662</v>
      </c>
      <c r="D30" s="25">
        <f>SUM(D10:D29)</f>
        <v>13405</v>
      </c>
      <c r="E30" s="26">
        <f>SUM(E10:E29)</f>
        <v>27067</v>
      </c>
      <c r="F30" s="2"/>
      <c r="G30" s="2"/>
      <c r="H30" s="2"/>
    </row>
    <row r="31" spans="1:8" ht="12.75">
      <c r="A31" s="2"/>
      <c r="B31" s="2"/>
      <c r="C31" s="2"/>
      <c r="D31" s="30"/>
      <c r="E31" s="30"/>
      <c r="F31" s="2"/>
      <c r="G31" s="2"/>
      <c r="H31" s="2"/>
    </row>
  </sheetData>
  <printOptions/>
  <pageMargins left="1.19" right="0.75" top="2.27" bottom="1" header="0" footer="0"/>
  <pageSetup fitToHeight="1" fitToWidth="1" horizontalDpi="300" verticalDpi="3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J5" sqref="J5"/>
    </sheetView>
  </sheetViews>
  <sheetFormatPr defaultColWidth="11.421875" defaultRowHeight="12.75"/>
  <cols>
    <col min="1" max="1" width="7.140625" style="0" customWidth="1"/>
    <col min="2" max="2" width="5.421875" style="0" customWidth="1"/>
    <col min="3" max="3" width="6.57421875" style="0" customWidth="1"/>
    <col min="4" max="4" width="26.28125" style="0" customWidth="1"/>
    <col min="9" max="9" width="15.851562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3" t="s">
        <v>39</v>
      </c>
      <c r="E5" s="2"/>
      <c r="F5" s="30"/>
      <c r="G5" s="30"/>
      <c r="H5" s="2"/>
      <c r="I5" s="2"/>
    </row>
    <row r="6" spans="1:9" ht="12.75">
      <c r="A6" s="2"/>
      <c r="B6" s="2"/>
      <c r="C6" s="2"/>
      <c r="D6" s="4" t="s">
        <v>0</v>
      </c>
      <c r="E6" s="2"/>
      <c r="F6" s="30"/>
      <c r="G6" s="30"/>
      <c r="H6" s="2"/>
      <c r="I6" s="2"/>
    </row>
    <row r="7" spans="1:9" ht="12.75">
      <c r="A7" s="2"/>
      <c r="B7" s="2"/>
      <c r="C7" s="2"/>
      <c r="D7" s="5" t="s">
        <v>1</v>
      </c>
      <c r="E7" s="2"/>
      <c r="F7" s="30"/>
      <c r="G7" s="30"/>
      <c r="H7" s="2"/>
      <c r="I7" s="2"/>
    </row>
    <row r="8" spans="1:9" ht="12.75">
      <c r="A8" s="2"/>
      <c r="B8" s="2"/>
      <c r="C8" s="2"/>
      <c r="D8" s="2"/>
      <c r="E8" s="2"/>
      <c r="F8" s="30"/>
      <c r="G8" s="30"/>
      <c r="H8" s="2"/>
      <c r="I8" s="2"/>
    </row>
    <row r="9" spans="1:9" ht="12.75">
      <c r="A9" s="2"/>
      <c r="B9" s="2"/>
      <c r="C9" s="2"/>
      <c r="D9" s="5" t="s">
        <v>41</v>
      </c>
      <c r="E9" s="2"/>
      <c r="F9" s="30"/>
      <c r="G9" s="30"/>
      <c r="H9" s="2"/>
      <c r="I9" s="2"/>
    </row>
    <row r="10" spans="1:9" ht="12.75">
      <c r="A10" s="2"/>
      <c r="B10" s="2"/>
      <c r="C10" s="2"/>
      <c r="D10" s="2"/>
      <c r="E10" s="2"/>
      <c r="F10" s="30"/>
      <c r="G10" s="30"/>
      <c r="H10" s="2"/>
      <c r="I10" s="2"/>
    </row>
    <row r="11" spans="1:9" ht="12.75">
      <c r="A11" s="2"/>
      <c r="B11" s="2"/>
      <c r="C11" s="2"/>
      <c r="D11" s="2"/>
      <c r="E11" s="6" t="s">
        <v>3</v>
      </c>
      <c r="F11" s="32" t="s">
        <v>4</v>
      </c>
      <c r="G11" s="33" t="s">
        <v>5</v>
      </c>
      <c r="H11" s="2"/>
      <c r="I11" s="2"/>
    </row>
    <row r="12" spans="1:9" ht="12.75">
      <c r="A12" s="2"/>
      <c r="B12" s="2"/>
      <c r="C12" s="2"/>
      <c r="D12" s="9" t="s">
        <v>6</v>
      </c>
      <c r="E12" s="14">
        <v>828</v>
      </c>
      <c r="F12" s="15">
        <v>864</v>
      </c>
      <c r="G12" s="16">
        <f aca="true" t="shared" si="0" ref="G12:G31">E12+F12</f>
        <v>1692</v>
      </c>
      <c r="H12" s="2"/>
      <c r="I12" s="2"/>
    </row>
    <row r="13" spans="1:9" ht="12.75">
      <c r="A13" s="2"/>
      <c r="B13" s="2"/>
      <c r="C13" s="2"/>
      <c r="D13" s="10" t="s">
        <v>7</v>
      </c>
      <c r="E13" s="17">
        <v>759</v>
      </c>
      <c r="F13" s="18">
        <v>727</v>
      </c>
      <c r="G13" s="19">
        <f t="shared" si="0"/>
        <v>1486</v>
      </c>
      <c r="H13" s="2"/>
      <c r="I13" s="2"/>
    </row>
    <row r="14" spans="1:9" ht="12.75">
      <c r="A14" s="2"/>
      <c r="B14" s="2"/>
      <c r="C14" s="2"/>
      <c r="D14" s="10" t="s">
        <v>8</v>
      </c>
      <c r="E14" s="17">
        <v>761</v>
      </c>
      <c r="F14" s="18">
        <v>788</v>
      </c>
      <c r="G14" s="19">
        <f t="shared" si="0"/>
        <v>1549</v>
      </c>
      <c r="H14" s="2"/>
      <c r="I14" s="2"/>
    </row>
    <row r="15" spans="1:9" ht="12.75">
      <c r="A15" s="2"/>
      <c r="B15" s="2"/>
      <c r="C15" s="2"/>
      <c r="D15" s="10" t="s">
        <v>9</v>
      </c>
      <c r="E15" s="17">
        <v>739</v>
      </c>
      <c r="F15" s="18">
        <v>750</v>
      </c>
      <c r="G15" s="19">
        <f t="shared" si="0"/>
        <v>1489</v>
      </c>
      <c r="H15" s="2"/>
      <c r="I15" s="2"/>
    </row>
    <row r="16" spans="1:9" ht="12.75">
      <c r="A16" s="2"/>
      <c r="B16" s="2"/>
      <c r="C16" s="2"/>
      <c r="D16" s="10" t="s">
        <v>10</v>
      </c>
      <c r="E16" s="17">
        <v>1016</v>
      </c>
      <c r="F16" s="18">
        <v>1020</v>
      </c>
      <c r="G16" s="19">
        <f t="shared" si="0"/>
        <v>2036</v>
      </c>
      <c r="H16" s="2"/>
      <c r="I16" s="2"/>
    </row>
    <row r="17" spans="1:9" ht="12.75">
      <c r="A17" s="2"/>
      <c r="B17" s="2"/>
      <c r="C17" s="2"/>
      <c r="D17" s="10" t="s">
        <v>11</v>
      </c>
      <c r="E17" s="17">
        <v>1424</v>
      </c>
      <c r="F17" s="18">
        <v>1275</v>
      </c>
      <c r="G17" s="19">
        <f t="shared" si="0"/>
        <v>2699</v>
      </c>
      <c r="H17" s="2"/>
      <c r="I17" s="2"/>
    </row>
    <row r="18" spans="1:9" ht="12.75">
      <c r="A18" s="2"/>
      <c r="B18" s="2"/>
      <c r="C18" s="2"/>
      <c r="D18" s="10" t="s">
        <v>12</v>
      </c>
      <c r="E18" s="17">
        <v>1354</v>
      </c>
      <c r="F18" s="18">
        <v>1304</v>
      </c>
      <c r="G18" s="19">
        <f t="shared" si="0"/>
        <v>2658</v>
      </c>
      <c r="H18" s="2"/>
      <c r="I18" s="2"/>
    </row>
    <row r="19" spans="1:9" ht="12.75">
      <c r="A19" s="2"/>
      <c r="B19" s="2"/>
      <c r="C19" s="2"/>
      <c r="D19" s="10" t="s">
        <v>13</v>
      </c>
      <c r="E19" s="17">
        <v>1366</v>
      </c>
      <c r="F19" s="18">
        <v>1220</v>
      </c>
      <c r="G19" s="19">
        <f t="shared" si="0"/>
        <v>2586</v>
      </c>
      <c r="H19" s="2"/>
      <c r="I19" s="2"/>
    </row>
    <row r="20" spans="1:9" ht="12.75">
      <c r="A20" s="2"/>
      <c r="B20" s="2"/>
      <c r="C20" s="2"/>
      <c r="D20" s="10" t="s">
        <v>14</v>
      </c>
      <c r="E20" s="17">
        <v>1148</v>
      </c>
      <c r="F20" s="18">
        <v>1045</v>
      </c>
      <c r="G20" s="19">
        <f t="shared" si="0"/>
        <v>2193</v>
      </c>
      <c r="H20" s="2"/>
      <c r="I20" s="2"/>
    </row>
    <row r="21" spans="1:9" ht="12.75">
      <c r="A21" s="2"/>
      <c r="B21" s="2"/>
      <c r="C21" s="2"/>
      <c r="D21" s="10" t="s">
        <v>15</v>
      </c>
      <c r="E21" s="17">
        <v>986</v>
      </c>
      <c r="F21" s="18">
        <v>958</v>
      </c>
      <c r="G21" s="19">
        <f t="shared" si="0"/>
        <v>1944</v>
      </c>
      <c r="H21" s="2"/>
      <c r="I21" s="2"/>
    </row>
    <row r="22" spans="1:9" ht="12.75">
      <c r="A22" s="2"/>
      <c r="B22" s="2"/>
      <c r="C22" s="2"/>
      <c r="D22" s="10" t="s">
        <v>16</v>
      </c>
      <c r="E22" s="17">
        <v>907</v>
      </c>
      <c r="F22" s="18">
        <v>823</v>
      </c>
      <c r="G22" s="19">
        <f t="shared" si="0"/>
        <v>1730</v>
      </c>
      <c r="H22" s="2"/>
      <c r="I22" s="2"/>
    </row>
    <row r="23" spans="1:9" ht="12.75">
      <c r="A23" s="2"/>
      <c r="B23" s="2"/>
      <c r="C23" s="2"/>
      <c r="D23" s="10" t="s">
        <v>17</v>
      </c>
      <c r="E23" s="17">
        <v>840</v>
      </c>
      <c r="F23" s="18">
        <v>796</v>
      </c>
      <c r="G23" s="19">
        <f t="shared" si="0"/>
        <v>1636</v>
      </c>
      <c r="H23" s="2"/>
      <c r="I23" s="2"/>
    </row>
    <row r="24" spans="1:9" ht="12.75">
      <c r="A24" s="2"/>
      <c r="B24" s="2"/>
      <c r="C24" s="2"/>
      <c r="D24" s="10" t="s">
        <v>18</v>
      </c>
      <c r="E24" s="17">
        <v>639</v>
      </c>
      <c r="F24" s="18">
        <v>617</v>
      </c>
      <c r="G24" s="19">
        <f t="shared" si="0"/>
        <v>1256</v>
      </c>
      <c r="H24" s="2"/>
      <c r="I24" s="2"/>
    </row>
    <row r="25" spans="1:9" ht="12.75">
      <c r="A25" s="2"/>
      <c r="B25" s="2"/>
      <c r="C25" s="2"/>
      <c r="D25" s="10" t="s">
        <v>19</v>
      </c>
      <c r="E25" s="17">
        <v>610</v>
      </c>
      <c r="F25" s="18">
        <v>608</v>
      </c>
      <c r="G25" s="19">
        <f t="shared" si="0"/>
        <v>1218</v>
      </c>
      <c r="H25" s="2"/>
      <c r="I25" s="2"/>
    </row>
    <row r="26" spans="1:9" ht="12.75">
      <c r="A26" s="2"/>
      <c r="B26" s="2"/>
      <c r="C26" s="2"/>
      <c r="D26" s="10" t="s">
        <v>20</v>
      </c>
      <c r="E26" s="17">
        <v>518</v>
      </c>
      <c r="F26" s="18">
        <v>512</v>
      </c>
      <c r="G26" s="19">
        <f t="shared" si="0"/>
        <v>1030</v>
      </c>
      <c r="H26" s="2"/>
      <c r="I26" s="2"/>
    </row>
    <row r="27" spans="1:9" ht="12.75">
      <c r="A27" s="2"/>
      <c r="B27" s="2"/>
      <c r="C27" s="2"/>
      <c r="D27" s="10" t="s">
        <v>21</v>
      </c>
      <c r="E27" s="17">
        <v>268</v>
      </c>
      <c r="F27" s="18">
        <v>410</v>
      </c>
      <c r="G27" s="19">
        <f t="shared" si="0"/>
        <v>678</v>
      </c>
      <c r="H27" s="2"/>
      <c r="I27" s="2"/>
    </row>
    <row r="28" spans="1:9" ht="12.75">
      <c r="A28" s="2"/>
      <c r="B28" s="2"/>
      <c r="C28" s="2"/>
      <c r="D28" s="10" t="s">
        <v>22</v>
      </c>
      <c r="E28" s="17">
        <v>195</v>
      </c>
      <c r="F28" s="18">
        <v>297</v>
      </c>
      <c r="G28" s="19">
        <f t="shared" si="0"/>
        <v>492</v>
      </c>
      <c r="H28" s="2"/>
      <c r="I28" s="2"/>
    </row>
    <row r="29" spans="1:9" ht="12.75">
      <c r="A29" s="2"/>
      <c r="B29" s="2"/>
      <c r="C29" s="2"/>
      <c r="D29" s="10" t="s">
        <v>23</v>
      </c>
      <c r="E29" s="17">
        <v>71</v>
      </c>
      <c r="F29" s="18">
        <v>144</v>
      </c>
      <c r="G29" s="19">
        <f t="shared" si="0"/>
        <v>215</v>
      </c>
      <c r="H29" s="2"/>
      <c r="I29" s="2"/>
    </row>
    <row r="30" spans="1:9" ht="12.75">
      <c r="A30" s="2"/>
      <c r="B30" s="2"/>
      <c r="C30" s="2"/>
      <c r="D30" s="10" t="s">
        <v>24</v>
      </c>
      <c r="E30" s="17">
        <v>29</v>
      </c>
      <c r="F30" s="18">
        <v>80</v>
      </c>
      <c r="G30" s="19">
        <f t="shared" si="0"/>
        <v>109</v>
      </c>
      <c r="H30" s="2"/>
      <c r="I30" s="2"/>
    </row>
    <row r="31" spans="1:9" ht="12.75">
      <c r="A31" s="2"/>
      <c r="B31" s="2"/>
      <c r="C31" s="2"/>
      <c r="D31" s="10" t="s">
        <v>25</v>
      </c>
      <c r="E31" s="17">
        <v>6</v>
      </c>
      <c r="F31" s="18">
        <v>19</v>
      </c>
      <c r="G31" s="19">
        <f t="shared" si="0"/>
        <v>25</v>
      </c>
      <c r="H31" s="2"/>
      <c r="I31" s="2"/>
    </row>
    <row r="32" spans="1:9" ht="12.75">
      <c r="A32" s="2"/>
      <c r="B32" s="2"/>
      <c r="C32" s="2"/>
      <c r="D32" s="23" t="s">
        <v>5</v>
      </c>
      <c r="E32" s="24">
        <f>SUM(E12:E31)</f>
        <v>14464</v>
      </c>
      <c r="F32" s="25">
        <f>SUM(F12:F31)</f>
        <v>14257</v>
      </c>
      <c r="G32" s="26">
        <f>SUM(G12:G31)</f>
        <v>28721</v>
      </c>
      <c r="H32" s="2"/>
      <c r="I32" s="2"/>
    </row>
    <row r="33" spans="1:9" ht="12.75">
      <c r="A33" s="2"/>
      <c r="B33" s="2"/>
      <c r="C33" s="2"/>
      <c r="D33" s="2"/>
      <c r="E33" s="2"/>
      <c r="F33" s="30"/>
      <c r="G33" s="30"/>
      <c r="H33" s="2"/>
      <c r="I33" s="2"/>
    </row>
    <row r="34" spans="6:7" ht="12.75">
      <c r="F34" s="1"/>
      <c r="G34" s="1"/>
    </row>
  </sheetData>
  <printOptions/>
  <pageMargins left="0.95" right="0.75" top="2.23" bottom="1" header="0" footer="0"/>
  <pageSetup fitToHeight="1" fitToWidth="1" horizontalDpi="300" verticalDpi="3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6">
      <selection activeCell="B13" sqref="B13:H36"/>
    </sheetView>
  </sheetViews>
  <sheetFormatPr defaultColWidth="11.421875" defaultRowHeight="12.75"/>
  <cols>
    <col min="1" max="1" width="4.140625" style="0" customWidth="1"/>
    <col min="2" max="2" width="26.140625" style="0" customWidth="1"/>
    <col min="4" max="4" width="9.57421875" style="0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3" t="s">
        <v>42</v>
      </c>
      <c r="C7" s="2"/>
      <c r="D7" s="2"/>
      <c r="E7" s="30"/>
      <c r="F7" s="30"/>
      <c r="G7" s="30"/>
      <c r="H7" s="2"/>
    </row>
    <row r="8" spans="1:8" ht="12.75">
      <c r="A8" s="2"/>
      <c r="B8" s="4" t="s">
        <v>0</v>
      </c>
      <c r="C8" s="2"/>
      <c r="D8" s="2"/>
      <c r="E8" s="30"/>
      <c r="F8" s="30"/>
      <c r="G8" s="30"/>
      <c r="H8" s="2"/>
    </row>
    <row r="9" spans="1:8" ht="12.75">
      <c r="A9" s="2"/>
      <c r="B9" s="5" t="s">
        <v>1</v>
      </c>
      <c r="C9" s="2"/>
      <c r="D9" s="2"/>
      <c r="E9" s="30"/>
      <c r="F9" s="30"/>
      <c r="G9" s="30"/>
      <c r="H9" s="2"/>
    </row>
    <row r="10" spans="1:8" ht="12.75">
      <c r="A10" s="2"/>
      <c r="B10" s="2"/>
      <c r="C10" s="2"/>
      <c r="D10" s="2"/>
      <c r="E10" s="30"/>
      <c r="F10" s="30"/>
      <c r="G10" s="30"/>
      <c r="H10" s="2"/>
    </row>
    <row r="11" spans="1:8" ht="12.75">
      <c r="A11" s="2"/>
      <c r="B11" s="5" t="s">
        <v>40</v>
      </c>
      <c r="C11" s="2"/>
      <c r="D11" s="2"/>
      <c r="E11" s="30"/>
      <c r="F11" s="30"/>
      <c r="G11" s="30"/>
      <c r="H11" s="2"/>
    </row>
    <row r="12" spans="1:8" ht="13.5" thickBot="1">
      <c r="A12" s="2"/>
      <c r="B12" s="2"/>
      <c r="C12" s="2"/>
      <c r="D12" s="2"/>
      <c r="E12" s="30"/>
      <c r="F12" s="30"/>
      <c r="G12" s="30"/>
      <c r="H12" s="2"/>
    </row>
    <row r="13" spans="1:8" ht="13.5" thickBot="1">
      <c r="A13" s="2"/>
      <c r="B13" s="12"/>
      <c r="C13" s="34" t="s">
        <v>3</v>
      </c>
      <c r="D13" s="35" t="s">
        <v>43</v>
      </c>
      <c r="E13" s="36" t="s">
        <v>4</v>
      </c>
      <c r="F13" s="37" t="s">
        <v>43</v>
      </c>
      <c r="G13" s="36" t="s">
        <v>5</v>
      </c>
      <c r="H13" s="38" t="s">
        <v>43</v>
      </c>
    </row>
    <row r="14" spans="1:8" ht="12.75">
      <c r="A14" s="2"/>
      <c r="B14" s="39"/>
      <c r="C14" s="40"/>
      <c r="D14" s="40"/>
      <c r="E14" s="36"/>
      <c r="F14" s="36"/>
      <c r="G14" s="36"/>
      <c r="H14" s="41"/>
    </row>
    <row r="15" spans="1:8" ht="12.75">
      <c r="A15" s="2"/>
      <c r="B15" s="42" t="s">
        <v>6</v>
      </c>
      <c r="C15" s="18">
        <v>924</v>
      </c>
      <c r="D15" s="43">
        <v>49.18</v>
      </c>
      <c r="E15" s="18">
        <v>955</v>
      </c>
      <c r="F15" s="44">
        <v>50.82</v>
      </c>
      <c r="G15" s="45">
        <f aca="true" t="shared" si="0" ref="G15:G34">C15+E15</f>
        <v>1879</v>
      </c>
      <c r="H15" s="46">
        <v>6.15</v>
      </c>
    </row>
    <row r="16" spans="1:8" ht="12.75">
      <c r="A16" s="2"/>
      <c r="B16" s="42" t="s">
        <v>7</v>
      </c>
      <c r="C16" s="18">
        <v>774</v>
      </c>
      <c r="D16" s="43">
        <v>49.05</v>
      </c>
      <c r="E16" s="18">
        <v>804</v>
      </c>
      <c r="F16" s="44">
        <v>50.95</v>
      </c>
      <c r="G16" s="45">
        <f t="shared" si="0"/>
        <v>1578</v>
      </c>
      <c r="H16" s="46">
        <v>5.17</v>
      </c>
    </row>
    <row r="17" spans="1:8" ht="12.75">
      <c r="A17" s="2"/>
      <c r="B17" s="42" t="s">
        <v>8</v>
      </c>
      <c r="C17" s="18">
        <v>807</v>
      </c>
      <c r="D17" s="43">
        <v>49.91</v>
      </c>
      <c r="E17" s="18">
        <v>810</v>
      </c>
      <c r="F17" s="44">
        <v>50.09</v>
      </c>
      <c r="G17" s="45">
        <f t="shared" si="0"/>
        <v>1617</v>
      </c>
      <c r="H17" s="46">
        <v>5.3</v>
      </c>
    </row>
    <row r="18" spans="1:8" ht="12.75">
      <c r="A18" s="2"/>
      <c r="B18" s="42" t="s">
        <v>9</v>
      </c>
      <c r="C18" s="18">
        <v>776</v>
      </c>
      <c r="D18" s="43">
        <v>49.87</v>
      </c>
      <c r="E18" s="18">
        <v>780</v>
      </c>
      <c r="F18" s="44">
        <v>50.13</v>
      </c>
      <c r="G18" s="45">
        <f t="shared" si="0"/>
        <v>1556</v>
      </c>
      <c r="H18" s="46">
        <v>5.1</v>
      </c>
    </row>
    <row r="19" spans="1:8" ht="12.75">
      <c r="A19" s="2"/>
      <c r="B19" s="42" t="s">
        <v>10</v>
      </c>
      <c r="C19" s="18">
        <v>1036</v>
      </c>
      <c r="D19" s="43">
        <v>51.29</v>
      </c>
      <c r="E19" s="18">
        <v>984</v>
      </c>
      <c r="F19" s="44">
        <v>48.71</v>
      </c>
      <c r="G19" s="45">
        <f t="shared" si="0"/>
        <v>2020</v>
      </c>
      <c r="H19" s="46">
        <v>6.62</v>
      </c>
    </row>
    <row r="20" spans="1:8" ht="12.75">
      <c r="A20" s="2"/>
      <c r="B20" s="42" t="s">
        <v>11</v>
      </c>
      <c r="C20" s="18">
        <v>1507</v>
      </c>
      <c r="D20" s="43">
        <v>52.42</v>
      </c>
      <c r="E20" s="18">
        <v>1368</v>
      </c>
      <c r="F20" s="44">
        <v>47.58</v>
      </c>
      <c r="G20" s="45">
        <f t="shared" si="0"/>
        <v>2875</v>
      </c>
      <c r="H20" s="46">
        <v>9.42</v>
      </c>
    </row>
    <row r="21" spans="1:8" ht="12.75">
      <c r="A21" s="2"/>
      <c r="B21" s="42" t="s">
        <v>12</v>
      </c>
      <c r="C21" s="18">
        <v>1509</v>
      </c>
      <c r="D21" s="43">
        <v>52.14</v>
      </c>
      <c r="E21" s="18">
        <v>1385</v>
      </c>
      <c r="F21" s="44">
        <v>47.86</v>
      </c>
      <c r="G21" s="45">
        <f t="shared" si="0"/>
        <v>2894</v>
      </c>
      <c r="H21" s="46">
        <v>9.48</v>
      </c>
    </row>
    <row r="22" spans="1:8" ht="12.75">
      <c r="A22" s="2"/>
      <c r="B22" s="42" t="s">
        <v>13</v>
      </c>
      <c r="C22" s="18">
        <v>1413</v>
      </c>
      <c r="D22" s="43">
        <v>52.53</v>
      </c>
      <c r="E22" s="18">
        <v>1277</v>
      </c>
      <c r="F22" s="44">
        <v>47.47</v>
      </c>
      <c r="G22" s="45">
        <f t="shared" si="0"/>
        <v>2690</v>
      </c>
      <c r="H22" s="46">
        <v>8.81</v>
      </c>
    </row>
    <row r="23" spans="1:8" ht="12.75">
      <c r="A23" s="2"/>
      <c r="B23" s="42" t="s">
        <v>14</v>
      </c>
      <c r="C23" s="18">
        <v>1272</v>
      </c>
      <c r="D23" s="43">
        <v>52.35</v>
      </c>
      <c r="E23" s="18">
        <v>1158</v>
      </c>
      <c r="F23" s="44">
        <v>47.65</v>
      </c>
      <c r="G23" s="45">
        <f t="shared" si="0"/>
        <v>2430</v>
      </c>
      <c r="H23" s="46">
        <v>7.96</v>
      </c>
    </row>
    <row r="24" spans="1:8" ht="12.75">
      <c r="A24" s="2"/>
      <c r="B24" s="42" t="s">
        <v>15</v>
      </c>
      <c r="C24" s="18">
        <v>1014</v>
      </c>
      <c r="D24" s="43">
        <v>51.01</v>
      </c>
      <c r="E24" s="18">
        <v>974</v>
      </c>
      <c r="F24" s="44">
        <v>48.99</v>
      </c>
      <c r="G24" s="45">
        <f t="shared" si="0"/>
        <v>1988</v>
      </c>
      <c r="H24" s="46">
        <v>6.51</v>
      </c>
    </row>
    <row r="25" spans="1:8" ht="12.75">
      <c r="A25" s="2"/>
      <c r="B25" s="42" t="s">
        <v>16</v>
      </c>
      <c r="C25" s="18">
        <v>965</v>
      </c>
      <c r="D25" s="43">
        <v>51.28</v>
      </c>
      <c r="E25" s="18">
        <v>917</v>
      </c>
      <c r="F25" s="44">
        <v>48.72</v>
      </c>
      <c r="G25" s="45">
        <f t="shared" si="0"/>
        <v>1882</v>
      </c>
      <c r="H25" s="46">
        <v>6.16</v>
      </c>
    </row>
    <row r="26" spans="1:8" ht="12.75">
      <c r="A26" s="2"/>
      <c r="B26" s="42" t="s">
        <v>17</v>
      </c>
      <c r="C26" s="18">
        <v>904</v>
      </c>
      <c r="D26" s="43">
        <v>51.31</v>
      </c>
      <c r="E26" s="18">
        <v>858</v>
      </c>
      <c r="F26" s="44">
        <v>48.69</v>
      </c>
      <c r="G26" s="45">
        <f t="shared" si="0"/>
        <v>1762</v>
      </c>
      <c r="H26" s="46">
        <v>5.77</v>
      </c>
    </row>
    <row r="27" spans="1:8" ht="12.75">
      <c r="A27" s="2"/>
      <c r="B27" s="42" t="s">
        <v>18</v>
      </c>
      <c r="C27" s="18">
        <v>754</v>
      </c>
      <c r="D27" s="43">
        <v>51.19</v>
      </c>
      <c r="E27" s="18">
        <v>719</v>
      </c>
      <c r="F27" s="44">
        <v>48.81</v>
      </c>
      <c r="G27" s="45">
        <f t="shared" si="0"/>
        <v>1473</v>
      </c>
      <c r="H27" s="46">
        <v>4.48</v>
      </c>
    </row>
    <row r="28" spans="1:8" ht="12.75">
      <c r="A28" s="2"/>
      <c r="B28" s="42" t="s">
        <v>19</v>
      </c>
      <c r="C28" s="18">
        <v>597</v>
      </c>
      <c r="D28" s="43">
        <v>49.67</v>
      </c>
      <c r="E28" s="18">
        <v>605</v>
      </c>
      <c r="F28" s="44">
        <v>50.33</v>
      </c>
      <c r="G28" s="45">
        <f t="shared" si="0"/>
        <v>1202</v>
      </c>
      <c r="H28" s="46">
        <v>3.94</v>
      </c>
    </row>
    <row r="29" spans="1:8" ht="12.75">
      <c r="A29" s="2"/>
      <c r="B29" s="42" t="s">
        <v>20</v>
      </c>
      <c r="C29" s="18">
        <v>538</v>
      </c>
      <c r="D29" s="43">
        <v>50.09</v>
      </c>
      <c r="E29" s="18">
        <v>536</v>
      </c>
      <c r="F29" s="44">
        <v>49.91</v>
      </c>
      <c r="G29" s="45">
        <f t="shared" si="0"/>
        <v>1074</v>
      </c>
      <c r="H29" s="46">
        <v>3.52</v>
      </c>
    </row>
    <row r="30" spans="1:8" ht="12.75">
      <c r="A30" s="2"/>
      <c r="B30" s="42" t="s">
        <v>21</v>
      </c>
      <c r="C30" s="18">
        <v>302</v>
      </c>
      <c r="D30" s="43">
        <v>41.6</v>
      </c>
      <c r="E30" s="18">
        <v>424</v>
      </c>
      <c r="F30" s="44">
        <v>58.4</v>
      </c>
      <c r="G30" s="45">
        <f t="shared" si="0"/>
        <v>726</v>
      </c>
      <c r="H30" s="46">
        <v>2.38</v>
      </c>
    </row>
    <row r="31" spans="1:8" ht="12.75">
      <c r="A31" s="2"/>
      <c r="B31" s="42" t="s">
        <v>22</v>
      </c>
      <c r="C31" s="18">
        <v>204</v>
      </c>
      <c r="D31" s="43">
        <v>38.2</v>
      </c>
      <c r="E31" s="18">
        <v>330</v>
      </c>
      <c r="F31" s="44">
        <v>61.8</v>
      </c>
      <c r="G31" s="45">
        <f t="shared" si="0"/>
        <v>534</v>
      </c>
      <c r="H31" s="46">
        <v>1.75</v>
      </c>
    </row>
    <row r="32" spans="1:8" ht="12.75">
      <c r="A32" s="2"/>
      <c r="B32" s="42" t="s">
        <v>23</v>
      </c>
      <c r="C32" s="18">
        <v>75</v>
      </c>
      <c r="D32" s="43">
        <v>35.38</v>
      </c>
      <c r="E32" s="18">
        <v>137</v>
      </c>
      <c r="F32" s="44">
        <v>64.62</v>
      </c>
      <c r="G32" s="45">
        <f t="shared" si="0"/>
        <v>212</v>
      </c>
      <c r="H32" s="46">
        <v>0.69</v>
      </c>
    </row>
    <row r="33" spans="1:8" ht="12.75">
      <c r="A33" s="2"/>
      <c r="B33" s="42" t="s">
        <v>24</v>
      </c>
      <c r="C33" s="18">
        <v>25</v>
      </c>
      <c r="D33" s="43">
        <v>23.36</v>
      </c>
      <c r="E33" s="18">
        <v>82</v>
      </c>
      <c r="F33" s="44">
        <v>76.64</v>
      </c>
      <c r="G33" s="45">
        <f t="shared" si="0"/>
        <v>107</v>
      </c>
      <c r="H33" s="46">
        <v>0.35</v>
      </c>
    </row>
    <row r="34" spans="1:8" ht="12.75">
      <c r="A34" s="2"/>
      <c r="B34" s="42" t="s">
        <v>25</v>
      </c>
      <c r="C34" s="18">
        <v>6</v>
      </c>
      <c r="D34" s="43">
        <v>18.75</v>
      </c>
      <c r="E34" s="18">
        <v>26</v>
      </c>
      <c r="F34" s="44">
        <v>81.25</v>
      </c>
      <c r="G34" s="45">
        <f t="shared" si="0"/>
        <v>32</v>
      </c>
      <c r="H34" s="46">
        <v>0.1</v>
      </c>
    </row>
    <row r="35" spans="1:8" ht="13.5" thickBot="1">
      <c r="A35" s="2"/>
      <c r="B35" s="42"/>
      <c r="C35" s="18"/>
      <c r="D35" s="43"/>
      <c r="E35" s="18"/>
      <c r="F35" s="44"/>
      <c r="G35" s="45"/>
      <c r="H35" s="46"/>
    </row>
    <row r="36" spans="1:8" ht="13.5" thickBot="1">
      <c r="A36" s="2"/>
      <c r="B36" s="47" t="s">
        <v>5</v>
      </c>
      <c r="C36" s="48">
        <f>SUM(C15:C34)</f>
        <v>15402</v>
      </c>
      <c r="D36" s="49">
        <v>50.45</v>
      </c>
      <c r="E36" s="48">
        <f>SUM(E15:E34)</f>
        <v>15129</v>
      </c>
      <c r="F36" s="49">
        <v>49.55</v>
      </c>
      <c r="G36" s="48">
        <f>SUM(G15:G34)</f>
        <v>30531</v>
      </c>
      <c r="H36" s="50"/>
    </row>
    <row r="37" spans="1:8" ht="12.75">
      <c r="A37" s="2"/>
      <c r="B37" s="2"/>
      <c r="C37" s="2"/>
      <c r="D37" s="2"/>
      <c r="E37" s="30"/>
      <c r="F37" s="30"/>
      <c r="G37" s="30"/>
      <c r="H37" s="2"/>
    </row>
    <row r="38" spans="5:7" ht="12.75">
      <c r="E38" s="1"/>
      <c r="F38" s="1"/>
      <c r="G38" s="1"/>
    </row>
  </sheetData>
  <printOptions/>
  <pageMargins left="0.77" right="0.75" top="2.05" bottom="1" header="0" footer="0"/>
  <pageSetup fitToHeight="1" fitToWidth="1" horizontalDpi="300" verticalDpi="3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7">
      <selection activeCell="A25" sqref="A25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2"/>
  <sheetViews>
    <sheetView workbookViewId="0" topLeftCell="A13">
      <selection activeCell="B38" sqref="B38"/>
    </sheetView>
  </sheetViews>
  <sheetFormatPr defaultColWidth="11.421875" defaultRowHeight="12.75"/>
  <cols>
    <col min="1" max="1" width="4.140625" style="0" customWidth="1"/>
    <col min="2" max="2" width="24.57421875" style="0" customWidth="1"/>
    <col min="3" max="3" width="10.00390625" style="0" customWidth="1"/>
    <col min="4" max="4" width="8.28125" style="0" customWidth="1"/>
    <col min="5" max="5" width="8.140625" style="0" customWidth="1"/>
    <col min="6" max="6" width="10.140625" style="0" customWidth="1"/>
    <col min="7" max="7" width="9.421875" style="0" customWidth="1"/>
    <col min="8" max="8" width="10.28125" style="0" customWidth="1"/>
  </cols>
  <sheetData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8">
      <c r="A7" s="2"/>
      <c r="B7" s="3" t="s">
        <v>112</v>
      </c>
      <c r="C7" s="2"/>
      <c r="D7" s="2"/>
      <c r="E7" s="30"/>
      <c r="F7" s="30"/>
      <c r="G7" s="30"/>
      <c r="H7" s="2"/>
      <c r="I7" s="2"/>
    </row>
    <row r="8" spans="1:9" ht="12.75">
      <c r="A8" s="2"/>
      <c r="B8" s="4" t="s">
        <v>0</v>
      </c>
      <c r="C8" s="2"/>
      <c r="D8" s="2"/>
      <c r="E8" s="30"/>
      <c r="F8" s="30"/>
      <c r="G8" s="30"/>
      <c r="H8" s="2"/>
      <c r="I8" s="2"/>
    </row>
    <row r="9" spans="1:9" ht="12.75">
      <c r="A9" s="2"/>
      <c r="B9" s="5" t="s">
        <v>1</v>
      </c>
      <c r="C9" s="2"/>
      <c r="D9" s="2"/>
      <c r="E9" s="30"/>
      <c r="F9" s="30"/>
      <c r="G9" s="30"/>
      <c r="H9" s="2"/>
      <c r="I9" s="2"/>
    </row>
    <row r="10" spans="1:9" ht="12.75">
      <c r="A10" s="2"/>
      <c r="B10" s="2"/>
      <c r="C10" s="2"/>
      <c r="D10" s="2"/>
      <c r="E10" s="30"/>
      <c r="F10" s="30"/>
      <c r="G10" s="30"/>
      <c r="H10" s="2"/>
      <c r="I10" s="2"/>
    </row>
    <row r="11" spans="1:9" ht="12.75">
      <c r="A11" s="2"/>
      <c r="B11" s="5" t="s">
        <v>111</v>
      </c>
      <c r="C11" s="2"/>
      <c r="D11" s="2"/>
      <c r="E11" s="30"/>
      <c r="F11" s="30"/>
      <c r="G11" s="30"/>
      <c r="H11" s="2"/>
      <c r="I11" s="2"/>
    </row>
    <row r="12" spans="1:9" ht="12.75">
      <c r="A12" s="2"/>
      <c r="B12" s="5"/>
      <c r="C12" s="2"/>
      <c r="D12" s="2"/>
      <c r="E12" s="30"/>
      <c r="F12" s="30"/>
      <c r="G12" s="30"/>
      <c r="H12" s="2"/>
      <c r="I12" s="2"/>
    </row>
    <row r="13" spans="1:9" ht="12.75">
      <c r="A13" s="2"/>
      <c r="B13" s="5" t="s">
        <v>113</v>
      </c>
      <c r="C13" s="2"/>
      <c r="D13" s="2"/>
      <c r="E13" s="30"/>
      <c r="F13" s="30"/>
      <c r="G13" s="30"/>
      <c r="H13" s="2"/>
      <c r="I13" s="2"/>
    </row>
    <row r="14" spans="1:9" ht="13.5" thickBot="1">
      <c r="A14" s="2"/>
      <c r="B14" s="2"/>
      <c r="C14" s="2"/>
      <c r="D14" s="2"/>
      <c r="E14" s="30"/>
      <c r="F14" s="30"/>
      <c r="G14" s="30"/>
      <c r="H14" s="2"/>
      <c r="I14" s="2"/>
    </row>
    <row r="15" spans="1:9" ht="13.5" thickBot="1">
      <c r="A15" s="2"/>
      <c r="B15" s="12"/>
      <c r="C15" s="34" t="s">
        <v>3</v>
      </c>
      <c r="D15" s="35" t="s">
        <v>43</v>
      </c>
      <c r="E15" s="36" t="s">
        <v>4</v>
      </c>
      <c r="F15" s="37" t="s">
        <v>43</v>
      </c>
      <c r="G15" s="36" t="s">
        <v>5</v>
      </c>
      <c r="H15" s="38" t="s">
        <v>43</v>
      </c>
      <c r="I15" s="2"/>
    </row>
    <row r="16" spans="1:9" ht="12.75">
      <c r="A16" s="2"/>
      <c r="B16" s="39"/>
      <c r="C16" s="40"/>
      <c r="D16" s="40"/>
      <c r="E16" s="36"/>
      <c r="F16" s="36"/>
      <c r="G16" s="36"/>
      <c r="H16" s="41"/>
      <c r="I16" s="2"/>
    </row>
    <row r="17" spans="1:16" ht="12.75">
      <c r="A17" s="2"/>
      <c r="B17" s="42" t="s">
        <v>6</v>
      </c>
      <c r="C17" s="18">
        <v>798</v>
      </c>
      <c r="D17" s="58" t="s">
        <v>46</v>
      </c>
      <c r="E17" s="18">
        <v>795</v>
      </c>
      <c r="F17" s="58" t="s">
        <v>47</v>
      </c>
      <c r="G17" s="18">
        <f>C17+E17</f>
        <v>1593</v>
      </c>
      <c r="H17" s="59" t="s">
        <v>48</v>
      </c>
      <c r="I17" s="2"/>
      <c r="P17" s="51" t="s">
        <v>48</v>
      </c>
    </row>
    <row r="18" spans="1:16" ht="12.75">
      <c r="A18" s="2"/>
      <c r="B18" s="42" t="s">
        <v>7</v>
      </c>
      <c r="C18" s="18">
        <v>877</v>
      </c>
      <c r="D18" s="58" t="s">
        <v>49</v>
      </c>
      <c r="E18" s="18">
        <v>882</v>
      </c>
      <c r="F18" s="58" t="s">
        <v>50</v>
      </c>
      <c r="G18" s="18">
        <f aca="true" t="shared" si="0" ref="G18:G37">C18+E18</f>
        <v>1759</v>
      </c>
      <c r="H18" s="59" t="s">
        <v>51</v>
      </c>
      <c r="I18" s="2"/>
      <c r="P18" s="51" t="s">
        <v>51</v>
      </c>
    </row>
    <row r="19" spans="1:16" ht="12.75">
      <c r="A19" s="2"/>
      <c r="B19" s="42" t="s">
        <v>8</v>
      </c>
      <c r="C19" s="18">
        <v>856</v>
      </c>
      <c r="D19" s="58" t="s">
        <v>52</v>
      </c>
      <c r="E19" s="18">
        <v>847</v>
      </c>
      <c r="F19" s="58" t="s">
        <v>53</v>
      </c>
      <c r="G19" s="18">
        <f t="shared" si="0"/>
        <v>1703</v>
      </c>
      <c r="H19" s="59" t="s">
        <v>54</v>
      </c>
      <c r="I19" s="2"/>
      <c r="P19" s="51" t="s">
        <v>54</v>
      </c>
    </row>
    <row r="20" spans="1:16" ht="12.75">
      <c r="A20" s="2"/>
      <c r="B20" s="42" t="s">
        <v>9</v>
      </c>
      <c r="C20" s="18">
        <v>781</v>
      </c>
      <c r="D20" s="58" t="s">
        <v>55</v>
      </c>
      <c r="E20" s="18">
        <v>843</v>
      </c>
      <c r="F20" s="58" t="s">
        <v>56</v>
      </c>
      <c r="G20" s="18">
        <f t="shared" si="0"/>
        <v>1624</v>
      </c>
      <c r="H20" s="59" t="s">
        <v>57</v>
      </c>
      <c r="I20" s="2"/>
      <c r="P20" s="51" t="s">
        <v>57</v>
      </c>
    </row>
    <row r="21" spans="1:16" ht="12.75">
      <c r="A21" s="2"/>
      <c r="B21" s="42" t="s">
        <v>10</v>
      </c>
      <c r="C21" s="18">
        <v>943</v>
      </c>
      <c r="D21" s="58" t="s">
        <v>58</v>
      </c>
      <c r="E21" s="18">
        <v>927</v>
      </c>
      <c r="F21" s="58" t="s">
        <v>59</v>
      </c>
      <c r="G21" s="18">
        <f t="shared" si="0"/>
        <v>1870</v>
      </c>
      <c r="H21" s="59" t="s">
        <v>60</v>
      </c>
      <c r="I21" s="2"/>
      <c r="P21" s="51" t="s">
        <v>60</v>
      </c>
    </row>
    <row r="22" spans="1:16" ht="12.75">
      <c r="A22" s="2"/>
      <c r="B22" s="42" t="s">
        <v>11</v>
      </c>
      <c r="C22" s="18">
        <v>1516</v>
      </c>
      <c r="D22" s="58" t="s">
        <v>61</v>
      </c>
      <c r="E22" s="18">
        <v>1337</v>
      </c>
      <c r="F22" s="58" t="s">
        <v>62</v>
      </c>
      <c r="G22" s="18">
        <f t="shared" si="0"/>
        <v>2853</v>
      </c>
      <c r="H22" s="59" t="s">
        <v>63</v>
      </c>
      <c r="I22" s="2"/>
      <c r="K22" s="51"/>
      <c r="M22" s="51"/>
      <c r="P22" s="51" t="s">
        <v>63</v>
      </c>
    </row>
    <row r="23" spans="1:16" ht="12.75">
      <c r="A23" s="2"/>
      <c r="B23" s="42" t="s">
        <v>12</v>
      </c>
      <c r="C23" s="18">
        <v>1634</v>
      </c>
      <c r="D23" s="58" t="s">
        <v>64</v>
      </c>
      <c r="E23" s="18">
        <v>1534</v>
      </c>
      <c r="F23" s="58" t="s">
        <v>65</v>
      </c>
      <c r="G23" s="18">
        <f t="shared" si="0"/>
        <v>3168</v>
      </c>
      <c r="H23" s="59" t="s">
        <v>66</v>
      </c>
      <c r="I23" s="2"/>
      <c r="K23" s="51"/>
      <c r="M23" s="51"/>
      <c r="P23" s="51" t="s">
        <v>66</v>
      </c>
    </row>
    <row r="24" spans="1:16" ht="12.75">
      <c r="A24" s="2"/>
      <c r="B24" s="42" t="s">
        <v>13</v>
      </c>
      <c r="C24" s="18">
        <v>1570</v>
      </c>
      <c r="D24" s="58" t="s">
        <v>67</v>
      </c>
      <c r="E24" s="18">
        <v>1378</v>
      </c>
      <c r="F24" s="58" t="s">
        <v>68</v>
      </c>
      <c r="G24" s="18">
        <f t="shared" si="0"/>
        <v>2948</v>
      </c>
      <c r="H24" s="59" t="s">
        <v>69</v>
      </c>
      <c r="I24" s="2"/>
      <c r="K24" s="51"/>
      <c r="M24" s="51"/>
      <c r="P24" s="51" t="s">
        <v>69</v>
      </c>
    </row>
    <row r="25" spans="1:16" ht="12.75">
      <c r="A25" s="2"/>
      <c r="B25" s="42" t="s">
        <v>14</v>
      </c>
      <c r="C25" s="18">
        <v>1426</v>
      </c>
      <c r="D25" s="58" t="s">
        <v>70</v>
      </c>
      <c r="E25" s="18">
        <v>1267</v>
      </c>
      <c r="F25" s="58" t="s">
        <v>71</v>
      </c>
      <c r="G25" s="18">
        <f t="shared" si="0"/>
        <v>2693</v>
      </c>
      <c r="H25" s="59" t="s">
        <v>72</v>
      </c>
      <c r="I25" s="2"/>
      <c r="K25" s="51"/>
      <c r="M25" s="51"/>
      <c r="P25" s="51" t="s">
        <v>72</v>
      </c>
    </row>
    <row r="26" spans="1:16" ht="12.75">
      <c r="A26" s="2"/>
      <c r="B26" s="42" t="s">
        <v>15</v>
      </c>
      <c r="C26" s="18">
        <v>1162</v>
      </c>
      <c r="D26" s="58" t="s">
        <v>73</v>
      </c>
      <c r="E26" s="18">
        <v>1058</v>
      </c>
      <c r="F26" s="58" t="s">
        <v>74</v>
      </c>
      <c r="G26" s="18">
        <f t="shared" si="0"/>
        <v>2220</v>
      </c>
      <c r="H26" s="59" t="s">
        <v>75</v>
      </c>
      <c r="I26" s="2"/>
      <c r="K26" s="51"/>
      <c r="M26" s="51"/>
      <c r="P26" s="51" t="s">
        <v>75</v>
      </c>
    </row>
    <row r="27" spans="1:16" ht="12.75">
      <c r="A27" s="2"/>
      <c r="B27" s="42" t="s">
        <v>16</v>
      </c>
      <c r="C27" s="18">
        <v>993</v>
      </c>
      <c r="D27" s="58" t="s">
        <v>76</v>
      </c>
      <c r="E27" s="18">
        <v>1012</v>
      </c>
      <c r="F27" s="58" t="s">
        <v>77</v>
      </c>
      <c r="G27" s="18">
        <f t="shared" si="0"/>
        <v>2005</v>
      </c>
      <c r="H27" s="59" t="s">
        <v>78</v>
      </c>
      <c r="I27" s="2"/>
      <c r="K27" s="51"/>
      <c r="M27" s="51"/>
      <c r="P27" s="51" t="s">
        <v>78</v>
      </c>
    </row>
    <row r="28" spans="1:16" ht="12.75">
      <c r="A28" s="2"/>
      <c r="B28" s="42" t="s">
        <v>17</v>
      </c>
      <c r="C28" s="18">
        <v>966</v>
      </c>
      <c r="D28" s="58" t="s">
        <v>79</v>
      </c>
      <c r="E28" s="18">
        <v>903</v>
      </c>
      <c r="F28" s="58" t="s">
        <v>80</v>
      </c>
      <c r="G28" s="18">
        <f t="shared" si="0"/>
        <v>1869</v>
      </c>
      <c r="H28" s="59" t="s">
        <v>60</v>
      </c>
      <c r="I28" s="2"/>
      <c r="K28" s="51"/>
      <c r="M28" s="51"/>
      <c r="P28" s="51" t="s">
        <v>60</v>
      </c>
    </row>
    <row r="29" spans="1:16" ht="12.75">
      <c r="A29" s="2"/>
      <c r="B29" s="42" t="s">
        <v>18</v>
      </c>
      <c r="C29" s="18">
        <v>821</v>
      </c>
      <c r="D29" s="58" t="s">
        <v>81</v>
      </c>
      <c r="E29" s="18">
        <v>834</v>
      </c>
      <c r="F29" s="58" t="s">
        <v>82</v>
      </c>
      <c r="G29" s="18">
        <f t="shared" si="0"/>
        <v>1655</v>
      </c>
      <c r="H29" s="59" t="s">
        <v>83</v>
      </c>
      <c r="I29" s="2"/>
      <c r="K29" s="51"/>
      <c r="M29" s="51"/>
      <c r="P29" s="51" t="s">
        <v>83</v>
      </c>
    </row>
    <row r="30" spans="1:16" ht="12.75">
      <c r="A30" s="2"/>
      <c r="B30" s="42" t="s">
        <v>19</v>
      </c>
      <c r="C30" s="18">
        <v>674</v>
      </c>
      <c r="D30" s="58" t="s">
        <v>84</v>
      </c>
      <c r="E30" s="18">
        <v>626</v>
      </c>
      <c r="F30" s="58" t="s">
        <v>85</v>
      </c>
      <c r="G30" s="18">
        <f t="shared" si="0"/>
        <v>1300</v>
      </c>
      <c r="H30" s="59" t="s">
        <v>86</v>
      </c>
      <c r="I30" s="2"/>
      <c r="K30" s="51"/>
      <c r="M30" s="51"/>
      <c r="P30" s="51" t="s">
        <v>86</v>
      </c>
    </row>
    <row r="31" spans="1:16" ht="12.75">
      <c r="A31" s="2"/>
      <c r="B31" s="42" t="s">
        <v>20</v>
      </c>
      <c r="C31" s="18">
        <v>609</v>
      </c>
      <c r="D31" s="58" t="s">
        <v>87</v>
      </c>
      <c r="E31" s="18">
        <v>619</v>
      </c>
      <c r="F31" s="58" t="s">
        <v>88</v>
      </c>
      <c r="G31" s="18">
        <f t="shared" si="0"/>
        <v>1228</v>
      </c>
      <c r="H31" s="59" t="s">
        <v>89</v>
      </c>
      <c r="I31" s="2"/>
      <c r="K31" s="51"/>
      <c r="M31" s="51"/>
      <c r="P31" s="51" t="s">
        <v>89</v>
      </c>
    </row>
    <row r="32" spans="1:16" ht="12.75">
      <c r="A32" s="2"/>
      <c r="B32" s="42" t="s">
        <v>21</v>
      </c>
      <c r="C32" s="18">
        <v>364</v>
      </c>
      <c r="D32" s="58" t="s">
        <v>90</v>
      </c>
      <c r="E32" s="18">
        <v>485</v>
      </c>
      <c r="F32" s="58" t="s">
        <v>91</v>
      </c>
      <c r="G32" s="18">
        <f t="shared" si="0"/>
        <v>849</v>
      </c>
      <c r="H32" s="59" t="s">
        <v>92</v>
      </c>
      <c r="I32" s="2"/>
      <c r="K32" s="51"/>
      <c r="M32" s="51"/>
      <c r="P32" s="51" t="s">
        <v>92</v>
      </c>
    </row>
    <row r="33" spans="1:16" ht="12.75">
      <c r="A33" s="2"/>
      <c r="B33" s="42" t="s">
        <v>22</v>
      </c>
      <c r="C33" s="18">
        <v>214</v>
      </c>
      <c r="D33" s="58" t="s">
        <v>93</v>
      </c>
      <c r="E33" s="18">
        <v>353</v>
      </c>
      <c r="F33" s="58" t="s">
        <v>94</v>
      </c>
      <c r="G33" s="18">
        <f t="shared" si="0"/>
        <v>567</v>
      </c>
      <c r="H33" s="59" t="s">
        <v>95</v>
      </c>
      <c r="I33" s="2"/>
      <c r="K33" s="51"/>
      <c r="M33" s="51"/>
      <c r="P33" s="51" t="s">
        <v>95</v>
      </c>
    </row>
    <row r="34" spans="1:16" ht="12.75">
      <c r="A34" s="2"/>
      <c r="B34" s="42" t="s">
        <v>23</v>
      </c>
      <c r="C34" s="18">
        <v>113</v>
      </c>
      <c r="D34" s="58" t="s">
        <v>96</v>
      </c>
      <c r="E34" s="18">
        <v>188</v>
      </c>
      <c r="F34" s="58" t="s">
        <v>97</v>
      </c>
      <c r="G34" s="18">
        <f t="shared" si="0"/>
        <v>301</v>
      </c>
      <c r="H34" s="59" t="s">
        <v>98</v>
      </c>
      <c r="I34" s="2"/>
      <c r="K34" s="51"/>
      <c r="M34" s="51"/>
      <c r="P34" s="51" t="s">
        <v>98</v>
      </c>
    </row>
    <row r="35" spans="1:16" ht="12.75">
      <c r="A35" s="2"/>
      <c r="B35" s="42" t="s">
        <v>24</v>
      </c>
      <c r="C35" s="18">
        <v>35</v>
      </c>
      <c r="D35" s="58" t="s">
        <v>99</v>
      </c>
      <c r="E35" s="18">
        <v>104</v>
      </c>
      <c r="F35" s="58" t="s">
        <v>100</v>
      </c>
      <c r="G35" s="18">
        <f t="shared" si="0"/>
        <v>139</v>
      </c>
      <c r="H35" s="59" t="s">
        <v>101</v>
      </c>
      <c r="I35" s="2"/>
      <c r="K35" s="51"/>
      <c r="M35" s="51"/>
      <c r="P35" s="51" t="s">
        <v>101</v>
      </c>
    </row>
    <row r="36" spans="1:16" ht="12.75">
      <c r="A36" s="2"/>
      <c r="B36" s="42" t="s">
        <v>44</v>
      </c>
      <c r="C36" s="18">
        <v>7</v>
      </c>
      <c r="D36" s="58" t="s">
        <v>102</v>
      </c>
      <c r="E36" s="18">
        <v>33</v>
      </c>
      <c r="F36" s="58" t="s">
        <v>103</v>
      </c>
      <c r="G36" s="18">
        <f t="shared" si="0"/>
        <v>40</v>
      </c>
      <c r="H36" s="59" t="s">
        <v>104</v>
      </c>
      <c r="I36" s="2"/>
      <c r="K36" s="51"/>
      <c r="M36" s="51"/>
      <c r="P36" s="51" t="s">
        <v>104</v>
      </c>
    </row>
    <row r="37" spans="1:16" ht="12.75">
      <c r="A37" s="2"/>
      <c r="B37" s="42" t="s">
        <v>191</v>
      </c>
      <c r="C37" s="18">
        <v>1</v>
      </c>
      <c r="D37" s="58" t="s">
        <v>105</v>
      </c>
      <c r="E37" s="18">
        <v>4</v>
      </c>
      <c r="F37" s="58" t="s">
        <v>106</v>
      </c>
      <c r="G37" s="18">
        <f t="shared" si="0"/>
        <v>5</v>
      </c>
      <c r="H37" s="59" t="s">
        <v>107</v>
      </c>
      <c r="I37" s="2"/>
      <c r="K37" s="51"/>
      <c r="M37" s="51"/>
      <c r="P37" s="51" t="s">
        <v>107</v>
      </c>
    </row>
    <row r="38" spans="1:13" ht="13.5" thickBot="1">
      <c r="A38" s="2"/>
      <c r="B38" s="52"/>
      <c r="C38" s="54"/>
      <c r="D38" s="55"/>
      <c r="E38" s="54"/>
      <c r="F38" s="56"/>
      <c r="G38" s="53"/>
      <c r="H38" s="57"/>
      <c r="I38" s="2"/>
      <c r="K38" s="51"/>
      <c r="M38" s="51"/>
    </row>
    <row r="39" spans="1:13" ht="13.5" thickBot="1">
      <c r="A39" s="2"/>
      <c r="B39" s="47" t="s">
        <v>5</v>
      </c>
      <c r="C39" s="60">
        <v>16360</v>
      </c>
      <c r="D39" s="61" t="s">
        <v>108</v>
      </c>
      <c r="E39" s="60">
        <v>16028</v>
      </c>
      <c r="F39" s="61" t="s">
        <v>109</v>
      </c>
      <c r="G39" s="60">
        <f>SUM(G17:G38)</f>
        <v>32389</v>
      </c>
      <c r="H39" s="62" t="s">
        <v>110</v>
      </c>
      <c r="I39" s="2"/>
      <c r="K39" s="51"/>
      <c r="M39" s="51"/>
    </row>
    <row r="40" spans="1:13" ht="12.75">
      <c r="A40" s="2"/>
      <c r="B40" s="2"/>
      <c r="C40" s="2"/>
      <c r="D40" s="2"/>
      <c r="E40" s="30"/>
      <c r="F40" s="30"/>
      <c r="G40" s="30"/>
      <c r="H40" s="2"/>
      <c r="I40" s="2"/>
      <c r="K40" s="51"/>
      <c r="M40" s="51"/>
    </row>
    <row r="41" spans="1:13" ht="12.75">
      <c r="A41" s="2"/>
      <c r="B41" s="2"/>
      <c r="C41" s="2"/>
      <c r="D41" s="2"/>
      <c r="E41" s="30"/>
      <c r="F41" s="30"/>
      <c r="G41" s="30"/>
      <c r="H41" s="2"/>
      <c r="I41" s="2"/>
      <c r="K41" s="51"/>
      <c r="M41" s="51"/>
    </row>
    <row r="42" spans="11:13" ht="12.75">
      <c r="K42" s="51"/>
      <c r="M42" s="51"/>
    </row>
  </sheetData>
  <printOptions/>
  <pageMargins left="0.93" right="0.75" top="2.05" bottom="1" header="0" footer="0"/>
  <pageSetup fitToHeight="1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2"/>
  <sheetViews>
    <sheetView workbookViewId="0" topLeftCell="A4">
      <selection activeCell="B36" sqref="B36"/>
    </sheetView>
  </sheetViews>
  <sheetFormatPr defaultColWidth="11.421875" defaultRowHeight="12.75"/>
  <cols>
    <col min="1" max="1" width="4.140625" style="0" customWidth="1"/>
    <col min="2" max="2" width="24.57421875" style="0" customWidth="1"/>
    <col min="3" max="3" width="10.00390625" style="0" customWidth="1"/>
    <col min="4" max="4" width="8.28125" style="0" customWidth="1"/>
    <col min="5" max="5" width="8.140625" style="0" customWidth="1"/>
    <col min="6" max="6" width="10.140625" style="0" customWidth="1"/>
    <col min="7" max="7" width="9.421875" style="0" customWidth="1"/>
    <col min="8" max="8" width="10.28125" style="0" customWidth="1"/>
  </cols>
  <sheetData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8">
      <c r="A7" s="2"/>
      <c r="B7" s="3" t="s">
        <v>119</v>
      </c>
      <c r="C7" s="2"/>
      <c r="D7" s="2"/>
      <c r="E7" s="30"/>
      <c r="F7" s="30"/>
      <c r="G7" s="30"/>
      <c r="H7" s="2"/>
      <c r="I7" s="2"/>
    </row>
    <row r="8" spans="1:9" ht="12.75">
      <c r="A8" s="2"/>
      <c r="B8" s="4" t="s">
        <v>0</v>
      </c>
      <c r="C8" s="2"/>
      <c r="D8" s="2"/>
      <c r="E8" s="30"/>
      <c r="F8" s="30"/>
      <c r="G8" s="30"/>
      <c r="H8" s="2"/>
      <c r="I8" s="2"/>
    </row>
    <row r="9" spans="1:9" ht="12.75">
      <c r="A9" s="2"/>
      <c r="B9" s="5" t="s">
        <v>1</v>
      </c>
      <c r="C9" s="2"/>
      <c r="D9" s="2"/>
      <c r="E9" s="30"/>
      <c r="F9" s="30"/>
      <c r="G9" s="30"/>
      <c r="H9" s="2"/>
      <c r="I9" s="2"/>
    </row>
    <row r="10" spans="1:9" ht="12.75">
      <c r="A10" s="2"/>
      <c r="B10" s="2"/>
      <c r="C10" s="2"/>
      <c r="D10" s="2"/>
      <c r="E10" s="30"/>
      <c r="F10" s="30"/>
      <c r="G10" s="30"/>
      <c r="H10" s="2"/>
      <c r="I10" s="2"/>
    </row>
    <row r="11" spans="1:9" ht="12.75">
      <c r="A11" s="2"/>
      <c r="B11" s="5" t="s">
        <v>120</v>
      </c>
      <c r="C11" s="2"/>
      <c r="D11" s="2"/>
      <c r="E11" s="30"/>
      <c r="F11" s="30"/>
      <c r="G11" s="30"/>
      <c r="H11" s="2"/>
      <c r="I11" s="2"/>
    </row>
    <row r="12" spans="1:9" ht="12.75">
      <c r="A12" s="2"/>
      <c r="B12" s="5"/>
      <c r="C12" s="2"/>
      <c r="D12" s="2"/>
      <c r="E12" s="30"/>
      <c r="F12" s="30"/>
      <c r="G12" s="30"/>
      <c r="H12" s="2"/>
      <c r="I12" s="2"/>
    </row>
    <row r="13" spans="1:9" ht="12.75">
      <c r="A13" s="2"/>
      <c r="B13" s="5" t="s">
        <v>121</v>
      </c>
      <c r="C13" s="2"/>
      <c r="D13" s="2"/>
      <c r="E13" s="30"/>
      <c r="F13" s="30"/>
      <c r="G13" s="30"/>
      <c r="H13" s="2"/>
      <c r="I13" s="2"/>
    </row>
    <row r="14" spans="1:9" ht="13.5" thickBot="1">
      <c r="A14" s="2"/>
      <c r="B14" s="2"/>
      <c r="C14" s="2"/>
      <c r="D14" s="2"/>
      <c r="E14" s="30"/>
      <c r="F14" s="30"/>
      <c r="G14" s="30"/>
      <c r="H14" s="2"/>
      <c r="I14" s="2"/>
    </row>
    <row r="15" spans="1:9" ht="13.5" thickBot="1">
      <c r="A15" s="2"/>
      <c r="B15" s="12"/>
      <c r="C15" s="34" t="s">
        <v>3</v>
      </c>
      <c r="D15" s="35" t="s">
        <v>43</v>
      </c>
      <c r="E15" s="36" t="s">
        <v>4</v>
      </c>
      <c r="F15" s="37" t="s">
        <v>43</v>
      </c>
      <c r="G15" s="36" t="s">
        <v>5</v>
      </c>
      <c r="H15" s="38" t="s">
        <v>43</v>
      </c>
      <c r="I15" s="2"/>
    </row>
    <row r="16" spans="1:9" ht="12.75">
      <c r="A16" s="2"/>
      <c r="B16" s="39"/>
      <c r="C16" s="40"/>
      <c r="D16" s="40"/>
      <c r="E16" s="36"/>
      <c r="F16" s="36"/>
      <c r="G16" s="36"/>
      <c r="H16" s="41"/>
      <c r="I16" s="2"/>
    </row>
    <row r="17" spans="1:16" ht="12.75">
      <c r="A17" s="2"/>
      <c r="B17" s="42" t="s">
        <v>6</v>
      </c>
      <c r="C17" s="69">
        <v>1062</v>
      </c>
      <c r="D17" s="69" t="s">
        <v>131</v>
      </c>
      <c r="E17" s="69">
        <v>1024</v>
      </c>
      <c r="F17" s="69" t="s">
        <v>132</v>
      </c>
      <c r="G17" s="69">
        <v>2086</v>
      </c>
      <c r="H17" s="70" t="s">
        <v>133</v>
      </c>
      <c r="I17" s="2"/>
      <c r="K17" s="68"/>
      <c r="P17" s="51"/>
    </row>
    <row r="18" spans="1:16" ht="12.75">
      <c r="A18" s="2"/>
      <c r="B18" s="42" t="s">
        <v>7</v>
      </c>
      <c r="C18" s="69">
        <v>912</v>
      </c>
      <c r="D18" s="69" t="s">
        <v>134</v>
      </c>
      <c r="E18" s="69">
        <v>874</v>
      </c>
      <c r="F18" s="69" t="s">
        <v>135</v>
      </c>
      <c r="G18" s="69">
        <v>1786</v>
      </c>
      <c r="H18" s="70" t="s">
        <v>122</v>
      </c>
      <c r="I18" s="2"/>
      <c r="K18" s="68"/>
      <c r="P18" s="51"/>
    </row>
    <row r="19" spans="1:16" ht="12.75">
      <c r="A19" s="2"/>
      <c r="B19" s="42" t="s">
        <v>8</v>
      </c>
      <c r="C19" s="69">
        <v>877</v>
      </c>
      <c r="D19" s="69" t="s">
        <v>58</v>
      </c>
      <c r="E19" s="69">
        <v>862</v>
      </c>
      <c r="F19" s="69" t="s">
        <v>59</v>
      </c>
      <c r="G19" s="69">
        <v>1739</v>
      </c>
      <c r="H19" s="70" t="s">
        <v>136</v>
      </c>
      <c r="I19" s="2"/>
      <c r="K19" s="68"/>
      <c r="P19" s="51"/>
    </row>
    <row r="20" spans="1:16" ht="12.75">
      <c r="A20" s="2"/>
      <c r="B20" s="42" t="s">
        <v>9</v>
      </c>
      <c r="C20" s="69">
        <v>828</v>
      </c>
      <c r="D20" s="69" t="s">
        <v>137</v>
      </c>
      <c r="E20" s="69">
        <v>866</v>
      </c>
      <c r="F20" s="69" t="s">
        <v>138</v>
      </c>
      <c r="G20" s="69">
        <v>1694</v>
      </c>
      <c r="H20" s="70" t="s">
        <v>139</v>
      </c>
      <c r="I20" s="2"/>
      <c r="K20" s="68"/>
      <c r="P20" s="51"/>
    </row>
    <row r="21" spans="1:16" ht="12.75">
      <c r="A21" s="2"/>
      <c r="B21" s="42" t="s">
        <v>10</v>
      </c>
      <c r="C21" s="69">
        <v>1006</v>
      </c>
      <c r="D21" s="69" t="s">
        <v>123</v>
      </c>
      <c r="E21" s="69">
        <v>1018</v>
      </c>
      <c r="F21" s="69" t="s">
        <v>124</v>
      </c>
      <c r="G21" s="69">
        <v>2024</v>
      </c>
      <c r="H21" s="70" t="s">
        <v>140</v>
      </c>
      <c r="I21" s="2"/>
      <c r="K21" s="68"/>
      <c r="P21" s="51"/>
    </row>
    <row r="22" spans="1:16" ht="12.75">
      <c r="A22" s="2"/>
      <c r="B22" s="42" t="s">
        <v>11</v>
      </c>
      <c r="C22" s="69">
        <v>1628</v>
      </c>
      <c r="D22" s="69" t="s">
        <v>141</v>
      </c>
      <c r="E22" s="69">
        <v>1410</v>
      </c>
      <c r="F22" s="69" t="s">
        <v>142</v>
      </c>
      <c r="G22" s="69">
        <v>3038</v>
      </c>
      <c r="H22" s="70" t="s">
        <v>143</v>
      </c>
      <c r="I22" s="2"/>
      <c r="K22" s="68"/>
      <c r="P22" s="51"/>
    </row>
    <row r="23" spans="1:16" ht="12.75">
      <c r="A23" s="2"/>
      <c r="B23" s="42" t="s">
        <v>12</v>
      </c>
      <c r="C23" s="69">
        <v>1708</v>
      </c>
      <c r="D23" s="69" t="s">
        <v>144</v>
      </c>
      <c r="E23" s="69">
        <v>1573</v>
      </c>
      <c r="F23" s="69" t="s">
        <v>145</v>
      </c>
      <c r="G23" s="69">
        <v>3281</v>
      </c>
      <c r="H23" s="70" t="s">
        <v>146</v>
      </c>
      <c r="I23" s="2"/>
      <c r="K23" s="68"/>
      <c r="P23" s="51"/>
    </row>
    <row r="24" spans="1:16" ht="12.75">
      <c r="A24" s="2"/>
      <c r="B24" s="42" t="s">
        <v>13</v>
      </c>
      <c r="C24" s="69">
        <v>1611</v>
      </c>
      <c r="D24" s="69" t="s">
        <v>147</v>
      </c>
      <c r="E24" s="69">
        <v>1415</v>
      </c>
      <c r="F24" s="69" t="s">
        <v>148</v>
      </c>
      <c r="G24" s="69">
        <v>3026</v>
      </c>
      <c r="H24" s="70" t="s">
        <v>149</v>
      </c>
      <c r="I24" s="2"/>
      <c r="K24" s="68"/>
      <c r="P24" s="51"/>
    </row>
    <row r="25" spans="1:16" ht="12.75">
      <c r="A25" s="2"/>
      <c r="B25" s="42" t="s">
        <v>14</v>
      </c>
      <c r="C25" s="69">
        <v>1464</v>
      </c>
      <c r="D25" s="69" t="s">
        <v>126</v>
      </c>
      <c r="E25" s="69">
        <v>1298</v>
      </c>
      <c r="F25" s="69" t="s">
        <v>125</v>
      </c>
      <c r="G25" s="69">
        <v>2762</v>
      </c>
      <c r="H25" s="70" t="s">
        <v>150</v>
      </c>
      <c r="I25" s="2"/>
      <c r="K25" s="68"/>
      <c r="P25" s="51"/>
    </row>
    <row r="26" spans="1:16" ht="12.75">
      <c r="A26" s="2"/>
      <c r="B26" s="42" t="s">
        <v>15</v>
      </c>
      <c r="C26" s="69">
        <v>1177</v>
      </c>
      <c r="D26" s="69" t="s">
        <v>151</v>
      </c>
      <c r="E26" s="69">
        <v>1079</v>
      </c>
      <c r="F26" s="69" t="s">
        <v>152</v>
      </c>
      <c r="G26" s="69">
        <v>2256</v>
      </c>
      <c r="H26" s="70" t="s">
        <v>153</v>
      </c>
      <c r="I26" s="2"/>
      <c r="K26" s="68"/>
      <c r="P26" s="51"/>
    </row>
    <row r="27" spans="1:16" ht="12.75">
      <c r="A27" s="2"/>
      <c r="B27" s="42" t="s">
        <v>16</v>
      </c>
      <c r="C27" s="69">
        <v>1018</v>
      </c>
      <c r="D27" s="69" t="s">
        <v>154</v>
      </c>
      <c r="E27" s="69">
        <v>1031</v>
      </c>
      <c r="F27" s="69" t="s">
        <v>155</v>
      </c>
      <c r="G27" s="69">
        <v>2049</v>
      </c>
      <c r="H27" s="70" t="s">
        <v>114</v>
      </c>
      <c r="I27" s="2"/>
      <c r="P27" s="51"/>
    </row>
    <row r="28" spans="1:16" ht="12.75">
      <c r="A28" s="2"/>
      <c r="B28" s="42" t="s">
        <v>17</v>
      </c>
      <c r="C28" s="69">
        <v>982</v>
      </c>
      <c r="D28" s="69" t="s">
        <v>156</v>
      </c>
      <c r="E28" s="69">
        <v>936</v>
      </c>
      <c r="F28" s="69" t="s">
        <v>157</v>
      </c>
      <c r="G28" s="69">
        <v>1918</v>
      </c>
      <c r="H28" s="70" t="s">
        <v>158</v>
      </c>
      <c r="I28" s="2"/>
      <c r="P28" s="51"/>
    </row>
    <row r="29" spans="1:16" ht="12.75">
      <c r="A29" s="2"/>
      <c r="B29" s="42" t="s">
        <v>18</v>
      </c>
      <c r="C29" s="69">
        <v>840</v>
      </c>
      <c r="D29" s="69" t="s">
        <v>116</v>
      </c>
      <c r="E29" s="69">
        <v>859</v>
      </c>
      <c r="F29" s="69" t="s">
        <v>117</v>
      </c>
      <c r="G29" s="69">
        <v>1699</v>
      </c>
      <c r="H29" s="70" t="s">
        <v>115</v>
      </c>
      <c r="I29" s="2"/>
      <c r="P29" s="51"/>
    </row>
    <row r="30" spans="1:16" ht="12.75">
      <c r="A30" s="2"/>
      <c r="B30" s="42" t="s">
        <v>19</v>
      </c>
      <c r="C30" s="69">
        <v>674</v>
      </c>
      <c r="D30" s="69" t="s">
        <v>159</v>
      </c>
      <c r="E30" s="69">
        <v>627</v>
      </c>
      <c r="F30" s="69" t="s">
        <v>160</v>
      </c>
      <c r="G30" s="69">
        <v>1301</v>
      </c>
      <c r="H30" s="70" t="s">
        <v>161</v>
      </c>
      <c r="I30" s="2"/>
      <c r="P30" s="51"/>
    </row>
    <row r="31" spans="1:16" ht="12.75">
      <c r="A31" s="2"/>
      <c r="B31" s="42" t="s">
        <v>20</v>
      </c>
      <c r="C31" s="69">
        <v>591</v>
      </c>
      <c r="D31" s="69" t="s">
        <v>127</v>
      </c>
      <c r="E31" s="69">
        <v>608</v>
      </c>
      <c r="F31" s="69" t="s">
        <v>128</v>
      </c>
      <c r="G31" s="69">
        <v>1199</v>
      </c>
      <c r="H31" s="70" t="s">
        <v>162</v>
      </c>
      <c r="I31" s="2"/>
      <c r="P31" s="51"/>
    </row>
    <row r="32" spans="1:16" ht="12.75">
      <c r="A32" s="2"/>
      <c r="B32" s="42" t="s">
        <v>21</v>
      </c>
      <c r="C32" s="69">
        <v>351</v>
      </c>
      <c r="D32" s="69" t="s">
        <v>163</v>
      </c>
      <c r="E32" s="69">
        <v>472</v>
      </c>
      <c r="F32" s="69" t="s">
        <v>164</v>
      </c>
      <c r="G32" s="69">
        <v>823</v>
      </c>
      <c r="H32" s="70" t="s">
        <v>165</v>
      </c>
      <c r="I32" s="2"/>
      <c r="P32" s="51"/>
    </row>
    <row r="33" spans="1:16" ht="12.75">
      <c r="A33" s="2"/>
      <c r="B33" s="42" t="s">
        <v>22</v>
      </c>
      <c r="C33" s="69">
        <v>215</v>
      </c>
      <c r="D33" s="69" t="s">
        <v>166</v>
      </c>
      <c r="E33" s="69">
        <v>346</v>
      </c>
      <c r="F33" s="69" t="s">
        <v>167</v>
      </c>
      <c r="G33" s="69">
        <v>561</v>
      </c>
      <c r="H33" s="70" t="s">
        <v>168</v>
      </c>
      <c r="I33" s="2"/>
      <c r="P33" s="51"/>
    </row>
    <row r="34" spans="1:16" ht="12.75">
      <c r="A34" s="2"/>
      <c r="B34" s="42" t="s">
        <v>23</v>
      </c>
      <c r="C34" s="69">
        <v>92</v>
      </c>
      <c r="D34" s="69" t="s">
        <v>169</v>
      </c>
      <c r="E34" s="69">
        <v>172</v>
      </c>
      <c r="F34" s="69" t="s">
        <v>170</v>
      </c>
      <c r="G34" s="69">
        <v>264</v>
      </c>
      <c r="H34" s="70" t="s">
        <v>171</v>
      </c>
      <c r="I34" s="2"/>
      <c r="P34" s="51"/>
    </row>
    <row r="35" spans="1:16" ht="12.75">
      <c r="A35" s="2"/>
      <c r="B35" s="42" t="s">
        <v>24</v>
      </c>
      <c r="C35" s="69">
        <v>24</v>
      </c>
      <c r="D35" s="69" t="s">
        <v>172</v>
      </c>
      <c r="E35" s="69">
        <v>81</v>
      </c>
      <c r="F35" s="69" t="s">
        <v>173</v>
      </c>
      <c r="G35" s="69">
        <v>105</v>
      </c>
      <c r="H35" s="70" t="s">
        <v>129</v>
      </c>
      <c r="I35" s="2"/>
      <c r="P35" s="51"/>
    </row>
    <row r="36" spans="1:16" ht="12.75">
      <c r="A36" s="2"/>
      <c r="B36" s="42" t="s">
        <v>44</v>
      </c>
      <c r="C36" s="69">
        <v>3</v>
      </c>
      <c r="D36" s="69" t="s">
        <v>174</v>
      </c>
      <c r="E36" s="69">
        <v>26</v>
      </c>
      <c r="F36" s="69" t="s">
        <v>175</v>
      </c>
      <c r="G36" s="69">
        <v>29</v>
      </c>
      <c r="H36" s="70" t="s">
        <v>130</v>
      </c>
      <c r="I36" s="2"/>
      <c r="P36" s="51"/>
    </row>
    <row r="37" spans="1:16" ht="12.75">
      <c r="A37" s="2"/>
      <c r="B37" s="42" t="s">
        <v>191</v>
      </c>
      <c r="C37" s="69">
        <v>1</v>
      </c>
      <c r="D37" s="69" t="s">
        <v>176</v>
      </c>
      <c r="E37" s="69">
        <v>3</v>
      </c>
      <c r="F37" s="69" t="s">
        <v>177</v>
      </c>
      <c r="G37" s="69">
        <v>4</v>
      </c>
      <c r="H37" s="70" t="s">
        <v>118</v>
      </c>
      <c r="I37" s="2"/>
      <c r="P37" s="51"/>
    </row>
    <row r="38" spans="1:13" ht="13.5" thickBot="1">
      <c r="A38" s="2"/>
      <c r="B38" s="52"/>
      <c r="C38" s="54"/>
      <c r="D38" s="55"/>
      <c r="E38" s="54"/>
      <c r="F38" s="63"/>
      <c r="G38" s="53"/>
      <c r="H38" s="57"/>
      <c r="I38" s="2"/>
      <c r="K38" s="51"/>
      <c r="M38" s="51"/>
    </row>
    <row r="39" spans="1:13" ht="13.5" thickBot="1">
      <c r="A39" s="2"/>
      <c r="B39" s="52" t="s">
        <v>5</v>
      </c>
      <c r="C39" s="64">
        <f>SUM(C17:C37)</f>
        <v>17064</v>
      </c>
      <c r="D39" s="65">
        <v>50.72</v>
      </c>
      <c r="E39" s="64">
        <f>SUM(E17:E37)</f>
        <v>16580</v>
      </c>
      <c r="F39" s="66">
        <v>49.28</v>
      </c>
      <c r="G39" s="64">
        <f>SUM(G17:G37)</f>
        <v>33644</v>
      </c>
      <c r="H39" s="67">
        <v>100</v>
      </c>
      <c r="I39" s="2"/>
      <c r="K39" s="51"/>
      <c r="M39" s="51"/>
    </row>
    <row r="40" spans="1:13" ht="12.75">
      <c r="A40" s="2"/>
      <c r="B40" s="2"/>
      <c r="C40" s="2"/>
      <c r="D40" s="2"/>
      <c r="E40" s="30"/>
      <c r="F40" s="30"/>
      <c r="G40" s="30"/>
      <c r="H40" s="2"/>
      <c r="I40" s="2"/>
      <c r="K40" s="51"/>
      <c r="M40" s="51"/>
    </row>
    <row r="41" spans="1:13" ht="12.75">
      <c r="A41" s="2"/>
      <c r="B41" s="2"/>
      <c r="C41" s="2"/>
      <c r="D41" s="2"/>
      <c r="E41" s="30"/>
      <c r="F41" s="30"/>
      <c r="G41" s="30"/>
      <c r="H41" s="2"/>
      <c r="I41" s="2"/>
      <c r="K41" s="51"/>
      <c r="M41" s="51"/>
    </row>
    <row r="42" spans="11:13" ht="12.75">
      <c r="K42" s="51"/>
      <c r="M42" s="51"/>
    </row>
  </sheetData>
  <printOptions/>
  <pageMargins left="0.93" right="0.75" top="2.05" bottom="1" header="0" footer="0"/>
  <pageSetup fitToHeight="1" fitToWidth="1" horizontalDpi="300" verticalDpi="3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P42"/>
  <sheetViews>
    <sheetView workbookViewId="0" topLeftCell="A7">
      <selection activeCell="H33" sqref="H33"/>
    </sheetView>
  </sheetViews>
  <sheetFormatPr defaultColWidth="11.421875" defaultRowHeight="12.75"/>
  <cols>
    <col min="1" max="1" width="4.140625" style="0" customWidth="1"/>
    <col min="2" max="2" width="24.57421875" style="0" customWidth="1"/>
    <col min="3" max="3" width="10.00390625" style="0" customWidth="1"/>
    <col min="4" max="4" width="8.28125" style="0" customWidth="1"/>
    <col min="5" max="5" width="8.140625" style="0" customWidth="1"/>
    <col min="6" max="6" width="10.140625" style="0" customWidth="1"/>
    <col min="7" max="7" width="9.421875" style="0" customWidth="1"/>
    <col min="8" max="8" width="10.28125" style="0" customWidth="1"/>
  </cols>
  <sheetData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8">
      <c r="A7" s="2"/>
      <c r="B7" s="3" t="s">
        <v>178</v>
      </c>
      <c r="C7" s="2"/>
      <c r="D7" s="2"/>
      <c r="E7" s="30"/>
      <c r="F7" s="30"/>
      <c r="G7" s="30"/>
      <c r="H7" s="2"/>
      <c r="I7" s="2"/>
    </row>
    <row r="8" spans="1:9" ht="12.75">
      <c r="A8" s="2"/>
      <c r="B8" s="4" t="s">
        <v>0</v>
      </c>
      <c r="C8" s="2"/>
      <c r="D8" s="2"/>
      <c r="E8" s="30"/>
      <c r="F8" s="30"/>
      <c r="G8" s="30"/>
      <c r="H8" s="2"/>
      <c r="I8" s="2"/>
    </row>
    <row r="9" spans="1:9" ht="12.75">
      <c r="A9" s="2"/>
      <c r="B9" s="73" t="s">
        <v>1</v>
      </c>
      <c r="C9" s="2"/>
      <c r="D9" s="2"/>
      <c r="E9" s="30"/>
      <c r="F9" s="30"/>
      <c r="G9" s="30"/>
      <c r="H9" s="2"/>
      <c r="I9" s="2"/>
    </row>
    <row r="10" spans="1:9" ht="12.75">
      <c r="A10" s="2"/>
      <c r="B10" s="2"/>
      <c r="C10" s="2"/>
      <c r="D10" s="2"/>
      <c r="E10" s="30"/>
      <c r="F10" s="30"/>
      <c r="G10" s="30"/>
      <c r="H10" s="2"/>
      <c r="I10" s="2"/>
    </row>
    <row r="11" spans="1:9" ht="12.75">
      <c r="A11" s="2"/>
      <c r="B11" s="5" t="s">
        <v>179</v>
      </c>
      <c r="C11" s="2"/>
      <c r="D11" s="2"/>
      <c r="E11" s="30"/>
      <c r="F11" s="30"/>
      <c r="G11" s="30"/>
      <c r="H11" s="2"/>
      <c r="I11" s="2"/>
    </row>
    <row r="12" spans="1:9" ht="12.75">
      <c r="A12" s="2"/>
      <c r="B12" s="5"/>
      <c r="C12" s="2"/>
      <c r="D12" s="2"/>
      <c r="E12" s="30"/>
      <c r="F12" s="30"/>
      <c r="G12" s="30"/>
      <c r="H12" s="2"/>
      <c r="I12" s="2"/>
    </row>
    <row r="13" spans="1:9" ht="12.75">
      <c r="A13" s="2"/>
      <c r="B13" s="5" t="s">
        <v>180</v>
      </c>
      <c r="C13" s="2"/>
      <c r="D13" s="2"/>
      <c r="E13" s="30"/>
      <c r="F13" s="30"/>
      <c r="G13" s="30"/>
      <c r="H13" s="2"/>
      <c r="I13" s="2"/>
    </row>
    <row r="14" spans="1:9" ht="13.5" thickBot="1">
      <c r="A14" s="2"/>
      <c r="B14" s="2"/>
      <c r="C14" s="2"/>
      <c r="D14" s="2"/>
      <c r="E14" s="30"/>
      <c r="F14" s="30"/>
      <c r="G14" s="30"/>
      <c r="H14" s="2"/>
      <c r="I14" s="2"/>
    </row>
    <row r="15" spans="1:9" ht="13.5" thickBot="1">
      <c r="A15" s="2"/>
      <c r="B15" s="12"/>
      <c r="C15" s="34" t="s">
        <v>3</v>
      </c>
      <c r="D15" s="35" t="s">
        <v>43</v>
      </c>
      <c r="E15" s="36" t="s">
        <v>4</v>
      </c>
      <c r="F15" s="37" t="s">
        <v>43</v>
      </c>
      <c r="G15" s="36" t="s">
        <v>5</v>
      </c>
      <c r="H15" s="38" t="s">
        <v>43</v>
      </c>
      <c r="I15" s="2"/>
    </row>
    <row r="16" spans="1:9" ht="12.75">
      <c r="A16" s="2"/>
      <c r="B16" s="39"/>
      <c r="C16" s="40"/>
      <c r="D16" s="40"/>
      <c r="E16" s="36"/>
      <c r="F16" s="36"/>
      <c r="G16" s="36"/>
      <c r="H16" s="41"/>
      <c r="I16" s="2"/>
    </row>
    <row r="17" spans="1:16" ht="12.75">
      <c r="A17" s="2"/>
      <c r="B17" s="42" t="s">
        <v>6</v>
      </c>
      <c r="C17" s="2">
        <v>1141</v>
      </c>
      <c r="D17" s="74">
        <v>50.48672566371681</v>
      </c>
      <c r="E17" s="2">
        <v>1119</v>
      </c>
      <c r="F17" s="74">
        <v>49.51327433628318</v>
      </c>
      <c r="G17" s="2">
        <v>2260</v>
      </c>
      <c r="H17" s="75">
        <v>6.363150040825521</v>
      </c>
      <c r="I17" s="2"/>
      <c r="K17" s="68"/>
      <c r="P17" s="51"/>
    </row>
    <row r="18" spans="1:16" ht="12.75">
      <c r="A18" s="2"/>
      <c r="B18" s="42" t="s">
        <v>7</v>
      </c>
      <c r="C18" s="2">
        <v>965</v>
      </c>
      <c r="D18" s="74">
        <v>51.384451544195954</v>
      </c>
      <c r="E18" s="2">
        <v>913</v>
      </c>
      <c r="F18" s="74">
        <v>48.615548455804046</v>
      </c>
      <c r="G18" s="2">
        <v>1878</v>
      </c>
      <c r="H18" s="75">
        <v>5.287608750739083</v>
      </c>
      <c r="I18" s="2"/>
      <c r="K18" s="68"/>
      <c r="P18" s="51"/>
    </row>
    <row r="19" spans="1:16" ht="12.75">
      <c r="A19" s="2"/>
      <c r="B19" s="42" t="s">
        <v>8</v>
      </c>
      <c r="C19" s="2">
        <v>886</v>
      </c>
      <c r="D19" s="74">
        <v>50.45558086560364</v>
      </c>
      <c r="E19" s="2">
        <v>870</v>
      </c>
      <c r="F19" s="74">
        <v>49.54441913439636</v>
      </c>
      <c r="G19" s="2">
        <v>1756</v>
      </c>
      <c r="H19" s="75">
        <v>4.944111270659121</v>
      </c>
      <c r="I19" s="2"/>
      <c r="K19" s="68"/>
      <c r="P19" s="51"/>
    </row>
    <row r="20" spans="1:16" ht="12.75">
      <c r="A20" s="2"/>
      <c r="B20" s="42" t="s">
        <v>9</v>
      </c>
      <c r="C20" s="2">
        <v>882</v>
      </c>
      <c r="D20" s="74">
        <v>49.301285634432645</v>
      </c>
      <c r="E20" s="2">
        <v>907</v>
      </c>
      <c r="F20" s="74">
        <v>50.698714365567355</v>
      </c>
      <c r="G20" s="2">
        <v>1789</v>
      </c>
      <c r="H20" s="75">
        <v>5.037024523467635</v>
      </c>
      <c r="I20" s="2"/>
      <c r="K20" s="68"/>
      <c r="P20" s="51"/>
    </row>
    <row r="21" spans="1:16" ht="12.75">
      <c r="A21" s="2"/>
      <c r="B21" s="42" t="s">
        <v>10</v>
      </c>
      <c r="C21" s="2">
        <v>1015</v>
      </c>
      <c r="D21" s="74">
        <v>48.70441458733205</v>
      </c>
      <c r="E21" s="2">
        <v>1069</v>
      </c>
      <c r="F21" s="74">
        <v>51.29558541266795</v>
      </c>
      <c r="G21" s="2">
        <v>2084</v>
      </c>
      <c r="H21" s="75">
        <v>5.867612692513444</v>
      </c>
      <c r="I21" s="2"/>
      <c r="K21" s="68"/>
      <c r="P21" s="51"/>
    </row>
    <row r="22" spans="1:16" ht="12.75">
      <c r="A22" s="2"/>
      <c r="B22" s="42" t="s">
        <v>11</v>
      </c>
      <c r="C22" s="2">
        <v>1640</v>
      </c>
      <c r="D22" s="74">
        <v>52.56410256410256</v>
      </c>
      <c r="E22" s="2">
        <v>1480</v>
      </c>
      <c r="F22" s="74">
        <v>47.43589743589743</v>
      </c>
      <c r="G22" s="2">
        <v>3120</v>
      </c>
      <c r="H22" s="75">
        <v>8.78452572007771</v>
      </c>
      <c r="I22" s="2"/>
      <c r="K22" s="68"/>
      <c r="P22" s="51"/>
    </row>
    <row r="23" spans="1:16" ht="12.75">
      <c r="A23" s="2"/>
      <c r="B23" s="42" t="s">
        <v>12</v>
      </c>
      <c r="C23" s="2">
        <v>1867</v>
      </c>
      <c r="D23" s="74">
        <v>52.90450552564466</v>
      </c>
      <c r="E23" s="2">
        <v>1662</v>
      </c>
      <c r="F23" s="74">
        <v>47.09549447435534</v>
      </c>
      <c r="G23" s="2">
        <v>3529</v>
      </c>
      <c r="H23" s="75">
        <v>9.936086944280204</v>
      </c>
      <c r="I23" s="2"/>
      <c r="K23" s="68"/>
      <c r="P23" s="51"/>
    </row>
    <row r="24" spans="1:16" ht="12.75">
      <c r="A24" s="2"/>
      <c r="B24" s="42" t="s">
        <v>13</v>
      </c>
      <c r="C24" s="2">
        <v>1731</v>
      </c>
      <c r="D24" s="74">
        <v>53.06560392397302</v>
      </c>
      <c r="E24" s="2">
        <v>1531</v>
      </c>
      <c r="F24" s="74">
        <v>46.93439607602698</v>
      </c>
      <c r="G24" s="2">
        <v>3262</v>
      </c>
      <c r="H24" s="75">
        <v>9.184334262465862</v>
      </c>
      <c r="I24" s="2"/>
      <c r="K24" s="68"/>
      <c r="P24" s="51"/>
    </row>
    <row r="25" spans="1:16" ht="12.75">
      <c r="A25" s="2"/>
      <c r="B25" s="42" t="s">
        <v>14</v>
      </c>
      <c r="C25" s="2">
        <v>1536</v>
      </c>
      <c r="D25" s="74">
        <v>52.78350515463918</v>
      </c>
      <c r="E25" s="2">
        <v>1374</v>
      </c>
      <c r="F25" s="74">
        <v>47.21649484536083</v>
      </c>
      <c r="G25" s="2">
        <v>2910</v>
      </c>
      <c r="H25" s="75">
        <v>8.19325956584171</v>
      </c>
      <c r="I25" s="2"/>
      <c r="K25" s="68"/>
      <c r="P25" s="51"/>
    </row>
    <row r="26" spans="1:16" ht="12.75">
      <c r="A26" s="2"/>
      <c r="B26" s="42" t="s">
        <v>15</v>
      </c>
      <c r="C26" s="2">
        <v>1265</v>
      </c>
      <c r="D26" s="74">
        <v>52.92887029288703</v>
      </c>
      <c r="E26" s="2">
        <v>1125</v>
      </c>
      <c r="F26" s="74">
        <v>47.071129707112966</v>
      </c>
      <c r="G26" s="2">
        <v>2390</v>
      </c>
      <c r="H26" s="75">
        <v>6.729171945828758</v>
      </c>
      <c r="I26" s="2"/>
      <c r="K26" s="68"/>
      <c r="P26" s="51"/>
    </row>
    <row r="27" spans="1:16" ht="12.75">
      <c r="A27" s="2"/>
      <c r="B27" s="42" t="s">
        <v>16</v>
      </c>
      <c r="C27" s="2">
        <v>1076</v>
      </c>
      <c r="D27" s="74">
        <v>50.58768218147626</v>
      </c>
      <c r="E27" s="2">
        <v>1051</v>
      </c>
      <c r="F27" s="74">
        <v>49.412317818523746</v>
      </c>
      <c r="G27" s="2">
        <v>2127</v>
      </c>
      <c r="H27" s="75">
        <v>5.988681476476054</v>
      </c>
      <c r="I27" s="2"/>
      <c r="P27" s="51"/>
    </row>
    <row r="28" spans="1:16" ht="12.75">
      <c r="A28" s="2"/>
      <c r="B28" s="42" t="s">
        <v>17</v>
      </c>
      <c r="C28" s="2">
        <v>993</v>
      </c>
      <c r="D28" s="74">
        <v>49.72458688032048</v>
      </c>
      <c r="E28" s="2">
        <v>1004</v>
      </c>
      <c r="F28" s="74">
        <v>50.27541311967952</v>
      </c>
      <c r="G28" s="2">
        <v>1997</v>
      </c>
      <c r="H28" s="75">
        <v>5.622659571472816</v>
      </c>
      <c r="I28" s="2"/>
      <c r="P28" s="51"/>
    </row>
    <row r="29" spans="1:16" ht="12.75">
      <c r="A29" s="2"/>
      <c r="B29" s="42" t="s">
        <v>18</v>
      </c>
      <c r="C29" s="2">
        <v>921</v>
      </c>
      <c r="D29" s="74">
        <v>49.73002159827214</v>
      </c>
      <c r="E29" s="2">
        <v>931</v>
      </c>
      <c r="F29" s="74">
        <v>50.26997840172786</v>
      </c>
      <c r="G29" s="2">
        <v>1852</v>
      </c>
      <c r="H29" s="75">
        <v>5.2144043697384355</v>
      </c>
      <c r="I29" s="2"/>
      <c r="P29" s="51"/>
    </row>
    <row r="30" spans="1:16" ht="12.75">
      <c r="A30" s="2"/>
      <c r="B30" s="42" t="s">
        <v>19</v>
      </c>
      <c r="C30" s="2">
        <v>696</v>
      </c>
      <c r="D30" s="74">
        <v>51.979088872292756</v>
      </c>
      <c r="E30" s="2">
        <v>643</v>
      </c>
      <c r="F30" s="74">
        <v>48.020911127707244</v>
      </c>
      <c r="G30" s="2">
        <v>1339</v>
      </c>
      <c r="H30" s="75">
        <v>3.7700256215333505</v>
      </c>
      <c r="I30" s="2"/>
      <c r="P30" s="51"/>
    </row>
    <row r="31" spans="1:16" ht="12.75">
      <c r="A31" s="2"/>
      <c r="B31" s="42" t="s">
        <v>20</v>
      </c>
      <c r="C31" s="2">
        <v>627</v>
      </c>
      <c r="D31" s="74">
        <v>49.56521739130435</v>
      </c>
      <c r="E31" s="2">
        <v>638</v>
      </c>
      <c r="F31" s="74">
        <v>50.434782608695656</v>
      </c>
      <c r="G31" s="2">
        <v>1265</v>
      </c>
      <c r="H31" s="75">
        <v>3.561674690993046</v>
      </c>
      <c r="I31" s="2"/>
      <c r="P31" s="51"/>
    </row>
    <row r="32" spans="1:16" ht="12.75">
      <c r="A32" s="2"/>
      <c r="B32" s="42" t="s">
        <v>21</v>
      </c>
      <c r="C32" s="2">
        <v>408</v>
      </c>
      <c r="D32" s="74">
        <v>44.59016393442623</v>
      </c>
      <c r="E32" s="2">
        <v>507</v>
      </c>
      <c r="F32" s="74">
        <v>55.40983606557377</v>
      </c>
      <c r="G32" s="2">
        <v>915</v>
      </c>
      <c r="H32" s="75">
        <v>2.576231100599713</v>
      </c>
      <c r="I32" s="2"/>
      <c r="P32" s="51"/>
    </row>
    <row r="33" spans="1:16" ht="12.75">
      <c r="A33" s="2"/>
      <c r="B33" s="42" t="s">
        <v>22</v>
      </c>
      <c r="C33" s="2">
        <v>222</v>
      </c>
      <c r="D33" s="74">
        <v>38.47487001733102</v>
      </c>
      <c r="E33" s="2">
        <v>355</v>
      </c>
      <c r="F33" s="74">
        <v>61.52512998266898</v>
      </c>
      <c r="G33" s="2">
        <v>577</v>
      </c>
      <c r="H33" s="75">
        <v>1.6245741475912945</v>
      </c>
      <c r="I33" s="2"/>
      <c r="P33" s="51"/>
    </row>
    <row r="34" spans="1:16" ht="12.75">
      <c r="A34" s="2"/>
      <c r="B34" s="42" t="s">
        <v>23</v>
      </c>
      <c r="C34" s="2">
        <v>98</v>
      </c>
      <c r="D34" s="74">
        <v>30.914826498422713</v>
      </c>
      <c r="E34" s="2">
        <v>219</v>
      </c>
      <c r="F34" s="74">
        <v>69.08517350157729</v>
      </c>
      <c r="G34" s="2">
        <v>317</v>
      </c>
      <c r="H34" s="75">
        <v>0.8925303375848186</v>
      </c>
      <c r="I34" s="2"/>
      <c r="P34" s="51"/>
    </row>
    <row r="35" spans="1:16" ht="12.75">
      <c r="A35" s="2"/>
      <c r="B35" s="42" t="s">
        <v>24</v>
      </c>
      <c r="C35" s="2">
        <v>28</v>
      </c>
      <c r="D35" s="74">
        <v>25.454545454545453</v>
      </c>
      <c r="E35" s="2">
        <v>82</v>
      </c>
      <c r="F35" s="74">
        <v>74.54545454545455</v>
      </c>
      <c r="G35" s="2">
        <v>110</v>
      </c>
      <c r="H35" s="75">
        <v>0.30971084269504745</v>
      </c>
      <c r="I35" s="2"/>
      <c r="P35" s="51"/>
    </row>
    <row r="36" spans="1:16" ht="12.75">
      <c r="A36" s="2"/>
      <c r="B36" s="42" t="s">
        <v>44</v>
      </c>
      <c r="C36" s="2">
        <v>5</v>
      </c>
      <c r="D36" s="74">
        <v>13.513513513513512</v>
      </c>
      <c r="E36" s="2">
        <v>32</v>
      </c>
      <c r="F36" s="74">
        <v>86.48648648648648</v>
      </c>
      <c r="G36" s="2">
        <v>37</v>
      </c>
      <c r="H36" s="75">
        <v>0.10417546527015233</v>
      </c>
      <c r="I36" s="2"/>
      <c r="P36" s="51"/>
    </row>
    <row r="37" spans="1:16" ht="12.75">
      <c r="A37" s="2"/>
      <c r="B37" s="42" t="s">
        <v>191</v>
      </c>
      <c r="C37" s="2">
        <v>1</v>
      </c>
      <c r="D37" s="74">
        <v>33.333333333333336</v>
      </c>
      <c r="E37" s="2">
        <v>2</v>
      </c>
      <c r="F37" s="74">
        <v>66.66666666666667</v>
      </c>
      <c r="G37" s="2">
        <v>3</v>
      </c>
      <c r="H37" s="75">
        <v>0.008446659346228567</v>
      </c>
      <c r="I37" s="2"/>
      <c r="P37" s="51"/>
    </row>
    <row r="38" spans="1:13" ht="13.5" thickBot="1">
      <c r="A38" s="2"/>
      <c r="B38" s="52"/>
      <c r="C38" s="71"/>
      <c r="D38" s="71"/>
      <c r="E38" s="71"/>
      <c r="F38" s="71"/>
      <c r="G38" s="71"/>
      <c r="H38" s="72"/>
      <c r="I38" s="2"/>
      <c r="K38" s="51"/>
      <c r="M38" s="51"/>
    </row>
    <row r="39" spans="1:13" ht="13.5" thickBot="1">
      <c r="A39" s="2"/>
      <c r="B39" s="52" t="s">
        <v>5</v>
      </c>
      <c r="C39" s="64">
        <f>SUM(C17:C37)</f>
        <v>18003</v>
      </c>
      <c r="D39" s="65">
        <v>50.72</v>
      </c>
      <c r="E39" s="64">
        <f>SUM(E17:E37)</f>
        <v>17514</v>
      </c>
      <c r="F39" s="66">
        <v>49.28</v>
      </c>
      <c r="G39" s="64">
        <f>SUM(G17:G37)</f>
        <v>35517</v>
      </c>
      <c r="H39" s="67">
        <v>100</v>
      </c>
      <c r="I39" s="2"/>
      <c r="K39" s="51"/>
      <c r="M39" s="51"/>
    </row>
    <row r="40" spans="1:13" ht="12.75">
      <c r="A40" s="2"/>
      <c r="B40" s="2"/>
      <c r="C40" s="2"/>
      <c r="D40" s="2"/>
      <c r="E40" s="30"/>
      <c r="F40" s="30"/>
      <c r="G40" s="30"/>
      <c r="H40" s="2"/>
      <c r="I40" s="2"/>
      <c r="K40" s="51"/>
      <c r="M40" s="51"/>
    </row>
    <row r="41" spans="1:13" ht="12.75">
      <c r="A41" s="2"/>
      <c r="B41" s="2"/>
      <c r="C41" s="2"/>
      <c r="D41" s="2"/>
      <c r="E41" s="30"/>
      <c r="F41" s="30"/>
      <c r="G41" s="30"/>
      <c r="H41" s="2"/>
      <c r="I41" s="2"/>
      <c r="K41" s="51"/>
      <c r="M41" s="51"/>
    </row>
    <row r="42" spans="11:13" ht="12.75">
      <c r="K42" s="51"/>
      <c r="M42" s="5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7" sqref="L7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workbookViewId="0" topLeftCell="A1">
      <selection activeCell="G22" sqref="G21:G22"/>
    </sheetView>
  </sheetViews>
  <sheetFormatPr defaultColWidth="11.421875" defaultRowHeight="12.75"/>
  <cols>
    <col min="1" max="1" width="7.8515625" style="0" customWidth="1"/>
    <col min="2" max="2" width="26.140625" style="0" customWidth="1"/>
    <col min="3" max="3" width="9.421875" style="0" customWidth="1"/>
    <col min="4" max="4" width="8.28125" style="0" customWidth="1"/>
    <col min="5" max="5" width="9.140625" style="0" customWidth="1"/>
    <col min="9" max="9" width="2.7109375" style="0" customWidth="1"/>
  </cols>
  <sheetData>
    <row r="1" spans="2:10" ht="18">
      <c r="B1" s="3" t="s">
        <v>28</v>
      </c>
      <c r="C1" s="2"/>
      <c r="D1" s="2"/>
      <c r="E1" s="2"/>
      <c r="F1" s="2"/>
      <c r="G1" s="2"/>
      <c r="H1" s="2"/>
      <c r="I1" s="2"/>
      <c r="J1" s="2"/>
    </row>
    <row r="2" spans="2:10" ht="12.75">
      <c r="B2" s="4" t="s">
        <v>0</v>
      </c>
      <c r="C2" s="2"/>
      <c r="D2" s="2"/>
      <c r="E2" s="2"/>
      <c r="F2" s="2"/>
      <c r="G2" s="2"/>
      <c r="H2" s="2"/>
      <c r="I2" s="2"/>
      <c r="J2" s="2"/>
    </row>
    <row r="3" spans="2:10" ht="12.75">
      <c r="B3" s="5" t="s">
        <v>1</v>
      </c>
      <c r="C3" s="2"/>
      <c r="D3" s="2"/>
      <c r="E3" s="2"/>
      <c r="F3" s="2"/>
      <c r="G3" s="2"/>
      <c r="H3" s="2"/>
      <c r="I3" s="2"/>
      <c r="J3" s="2"/>
    </row>
    <row r="4" spans="2:10" ht="12.75">
      <c r="B4" s="2"/>
      <c r="C4" s="2"/>
      <c r="D4" s="2"/>
      <c r="E4" s="2"/>
      <c r="F4" s="2"/>
      <c r="G4" s="2"/>
      <c r="H4" s="2"/>
      <c r="I4" s="2"/>
      <c r="J4" s="2"/>
    </row>
    <row r="5" spans="2:10" ht="12.75">
      <c r="B5" s="5" t="s">
        <v>2</v>
      </c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2.75">
      <c r="B7" s="2"/>
      <c r="C7" s="6" t="s">
        <v>3</v>
      </c>
      <c r="D7" s="7" t="s">
        <v>4</v>
      </c>
      <c r="E7" s="8" t="s">
        <v>5</v>
      </c>
      <c r="F7" s="2"/>
      <c r="G7" s="2"/>
      <c r="H7" s="2"/>
      <c r="I7" s="2"/>
      <c r="J7" s="2"/>
    </row>
    <row r="8" spans="2:10" ht="12.75">
      <c r="B8" s="9" t="s">
        <v>6</v>
      </c>
      <c r="C8" s="14">
        <v>490</v>
      </c>
      <c r="D8" s="15">
        <v>482</v>
      </c>
      <c r="E8" s="16">
        <f aca="true" t="shared" si="0" ref="E8:E21">C8+D8</f>
        <v>972</v>
      </c>
      <c r="F8" s="2"/>
      <c r="G8" s="2"/>
      <c r="H8" s="2"/>
      <c r="I8" s="2"/>
      <c r="J8" s="2"/>
    </row>
    <row r="9" spans="2:10" ht="12.75">
      <c r="B9" s="10" t="s">
        <v>7</v>
      </c>
      <c r="C9" s="17">
        <v>509</v>
      </c>
      <c r="D9" s="18">
        <v>502</v>
      </c>
      <c r="E9" s="19">
        <f t="shared" si="0"/>
        <v>1011</v>
      </c>
      <c r="F9" s="2"/>
      <c r="G9" s="2"/>
      <c r="H9" s="2"/>
      <c r="I9" s="2"/>
      <c r="J9" s="2"/>
    </row>
    <row r="10" spans="2:10" ht="12.75">
      <c r="B10" s="10" t="s">
        <v>8</v>
      </c>
      <c r="C10" s="17">
        <v>675</v>
      </c>
      <c r="D10" s="18">
        <v>607</v>
      </c>
      <c r="E10" s="19">
        <f t="shared" si="0"/>
        <v>1282</v>
      </c>
      <c r="F10" s="2"/>
      <c r="G10" s="2"/>
      <c r="H10" s="2"/>
      <c r="I10" s="2"/>
      <c r="J10" s="2"/>
    </row>
    <row r="11" spans="2:10" ht="12.75">
      <c r="B11" s="10" t="s">
        <v>9</v>
      </c>
      <c r="C11" s="17">
        <v>702</v>
      </c>
      <c r="D11" s="18">
        <v>671</v>
      </c>
      <c r="E11" s="19">
        <f t="shared" si="0"/>
        <v>1373</v>
      </c>
      <c r="F11" s="2"/>
      <c r="G11" s="2"/>
      <c r="H11" s="2"/>
      <c r="I11" s="2"/>
      <c r="J11" s="2"/>
    </row>
    <row r="12" spans="2:10" ht="12.75">
      <c r="B12" s="10" t="s">
        <v>10</v>
      </c>
      <c r="C12" s="17">
        <v>626</v>
      </c>
      <c r="D12" s="18">
        <v>666</v>
      </c>
      <c r="E12" s="19">
        <f t="shared" si="0"/>
        <v>1292</v>
      </c>
      <c r="F12" s="2"/>
      <c r="G12" s="2"/>
      <c r="H12" s="2"/>
      <c r="I12" s="2"/>
      <c r="J12" s="2"/>
    </row>
    <row r="13" spans="2:10" ht="12.75">
      <c r="B13" s="10" t="s">
        <v>11</v>
      </c>
      <c r="C13" s="17">
        <v>706</v>
      </c>
      <c r="D13" s="18">
        <v>739</v>
      </c>
      <c r="E13" s="19">
        <f t="shared" si="0"/>
        <v>1445</v>
      </c>
      <c r="F13" s="2"/>
      <c r="G13" s="2"/>
      <c r="H13" s="2"/>
      <c r="I13" s="2"/>
      <c r="J13" s="2"/>
    </row>
    <row r="14" spans="2:10" ht="12.75">
      <c r="B14" s="10" t="s">
        <v>12</v>
      </c>
      <c r="C14" s="17">
        <v>680</v>
      </c>
      <c r="D14" s="18">
        <v>688</v>
      </c>
      <c r="E14" s="19">
        <f t="shared" si="0"/>
        <v>1368</v>
      </c>
      <c r="F14" s="2"/>
      <c r="G14" s="2"/>
      <c r="H14" s="2"/>
      <c r="I14" s="2"/>
      <c r="J14" s="2"/>
    </row>
    <row r="15" spans="2:10" ht="12.75">
      <c r="B15" s="10" t="s">
        <v>13</v>
      </c>
      <c r="C15" s="17">
        <v>623</v>
      </c>
      <c r="D15" s="18">
        <v>578</v>
      </c>
      <c r="E15" s="19">
        <f t="shared" si="0"/>
        <v>1201</v>
      </c>
      <c r="F15" s="2"/>
      <c r="G15" s="2"/>
      <c r="H15" s="2"/>
      <c r="I15" s="2"/>
      <c r="J15" s="2"/>
    </row>
    <row r="16" spans="2:10" ht="12.75">
      <c r="B16" s="10" t="s">
        <v>14</v>
      </c>
      <c r="C16" s="17">
        <v>605</v>
      </c>
      <c r="D16" s="18">
        <v>537</v>
      </c>
      <c r="E16" s="19">
        <f t="shared" si="0"/>
        <v>1142</v>
      </c>
      <c r="F16" s="2"/>
      <c r="G16" s="2"/>
      <c r="H16" s="2"/>
      <c r="I16" s="2"/>
      <c r="J16" s="2"/>
    </row>
    <row r="17" spans="2:10" ht="12.75">
      <c r="B17" s="10" t="s">
        <v>15</v>
      </c>
      <c r="C17" s="17">
        <v>491</v>
      </c>
      <c r="D17" s="18">
        <v>487</v>
      </c>
      <c r="E17" s="19">
        <f t="shared" si="0"/>
        <v>978</v>
      </c>
      <c r="F17" s="2"/>
      <c r="G17" s="2"/>
      <c r="H17" s="2"/>
      <c r="I17" s="2"/>
      <c r="J17" s="2"/>
    </row>
    <row r="18" spans="2:10" ht="12.75">
      <c r="B18" s="10" t="s">
        <v>16</v>
      </c>
      <c r="C18" s="17">
        <v>358</v>
      </c>
      <c r="D18" s="18">
        <v>361</v>
      </c>
      <c r="E18" s="19">
        <f t="shared" si="0"/>
        <v>719</v>
      </c>
      <c r="F18" s="2"/>
      <c r="G18" s="2"/>
      <c r="H18" s="2"/>
      <c r="I18" s="2"/>
      <c r="J18" s="2"/>
    </row>
    <row r="19" spans="2:10" ht="12.75">
      <c r="B19" s="10" t="s">
        <v>17</v>
      </c>
      <c r="C19" s="17">
        <v>450</v>
      </c>
      <c r="D19" s="18">
        <v>396</v>
      </c>
      <c r="E19" s="19">
        <f t="shared" si="0"/>
        <v>846</v>
      </c>
      <c r="F19" s="2"/>
      <c r="G19" s="2"/>
      <c r="H19" s="2"/>
      <c r="I19" s="2"/>
      <c r="J19" s="2"/>
    </row>
    <row r="20" spans="2:10" ht="12.75">
      <c r="B20" s="10" t="s">
        <v>18</v>
      </c>
      <c r="C20" s="17">
        <v>369</v>
      </c>
      <c r="D20" s="18">
        <v>378</v>
      </c>
      <c r="E20" s="19">
        <f t="shared" si="0"/>
        <v>747</v>
      </c>
      <c r="F20" s="2"/>
      <c r="G20" s="2"/>
      <c r="H20" s="2"/>
      <c r="I20" s="2"/>
      <c r="J20" s="2"/>
    </row>
    <row r="21" spans="2:10" ht="12.75">
      <c r="B21" s="10" t="s">
        <v>26</v>
      </c>
      <c r="C21" s="17">
        <v>779</v>
      </c>
      <c r="D21" s="18">
        <v>1152</v>
      </c>
      <c r="E21" s="19">
        <f t="shared" si="0"/>
        <v>1931</v>
      </c>
      <c r="F21" s="2"/>
      <c r="G21" s="2"/>
      <c r="H21" s="2"/>
      <c r="I21" s="2"/>
      <c r="J21" s="2"/>
    </row>
    <row r="22" spans="2:10" ht="12.75">
      <c r="B22" s="10"/>
      <c r="C22" s="17"/>
      <c r="D22" s="18"/>
      <c r="E22" s="19"/>
      <c r="F22" s="2"/>
      <c r="G22" s="2"/>
      <c r="H22" s="2"/>
      <c r="I22" s="2"/>
      <c r="J22" s="2"/>
    </row>
    <row r="23" spans="2:10" ht="12.75">
      <c r="B23" s="10"/>
      <c r="C23" s="17"/>
      <c r="D23" s="18"/>
      <c r="E23" s="19"/>
      <c r="F23" s="2"/>
      <c r="G23" s="2"/>
      <c r="H23" s="2"/>
      <c r="I23" s="2"/>
      <c r="J23" s="2"/>
    </row>
    <row r="24" spans="2:10" ht="12.75">
      <c r="B24" s="10"/>
      <c r="C24" s="17"/>
      <c r="D24" s="18"/>
      <c r="E24" s="19"/>
      <c r="F24" s="2"/>
      <c r="G24" s="2"/>
      <c r="H24" s="2"/>
      <c r="I24" s="2"/>
      <c r="J24" s="2"/>
    </row>
    <row r="25" spans="2:10" ht="12.75">
      <c r="B25" s="10"/>
      <c r="C25" s="17"/>
      <c r="D25" s="18"/>
      <c r="E25" s="19"/>
      <c r="F25" s="2"/>
      <c r="G25" s="2"/>
      <c r="H25" s="2"/>
      <c r="I25" s="2"/>
      <c r="J25" s="2"/>
    </row>
    <row r="26" spans="2:10" ht="12.75">
      <c r="B26" s="10"/>
      <c r="C26" s="17"/>
      <c r="D26" s="18"/>
      <c r="E26" s="19"/>
      <c r="F26" s="2"/>
      <c r="G26" s="2"/>
      <c r="H26" s="2"/>
      <c r="I26" s="2"/>
      <c r="J26" s="2"/>
    </row>
    <row r="27" spans="2:10" ht="12.75">
      <c r="B27" s="10"/>
      <c r="C27" s="17"/>
      <c r="D27" s="18"/>
      <c r="E27" s="19"/>
      <c r="F27" s="2"/>
      <c r="G27" s="2"/>
      <c r="H27" s="2"/>
      <c r="I27" s="2"/>
      <c r="J27" s="2"/>
    </row>
    <row r="28" spans="2:10" ht="12.75">
      <c r="B28" s="10"/>
      <c r="C28" s="17"/>
      <c r="D28" s="18"/>
      <c r="E28" s="19"/>
      <c r="F28" s="2"/>
      <c r="G28" s="2"/>
      <c r="H28" s="2"/>
      <c r="I28" s="2"/>
      <c r="J28" s="2"/>
    </row>
    <row r="29" spans="2:10" ht="12.75">
      <c r="B29" s="23" t="s">
        <v>5</v>
      </c>
      <c r="C29" s="24">
        <f>SUM(C8:C28)</f>
        <v>8063</v>
      </c>
      <c r="D29" s="25">
        <f>SUM(D8:D28)</f>
        <v>8244</v>
      </c>
      <c r="E29" s="26">
        <f>SUM(E8:E28)</f>
        <v>16307</v>
      </c>
      <c r="F29" s="2"/>
      <c r="G29" s="2"/>
      <c r="H29" s="2"/>
      <c r="I29" s="2"/>
      <c r="J29" s="2"/>
    </row>
    <row r="30" spans="2:10" ht="12.75">
      <c r="B30" s="2"/>
      <c r="C30" s="2"/>
      <c r="D30" s="2"/>
      <c r="E30" s="2"/>
      <c r="F30" s="2"/>
      <c r="G30" s="2"/>
      <c r="H30" s="2"/>
      <c r="I30" s="2"/>
      <c r="J30" s="2"/>
    </row>
    <row r="31" spans="2:10" ht="12.75">
      <c r="B31" s="2"/>
      <c r="C31" s="2"/>
      <c r="D31" s="2"/>
      <c r="E31" s="2"/>
      <c r="F31" s="2"/>
      <c r="G31" s="2"/>
      <c r="H31" s="2"/>
      <c r="I31" s="2"/>
      <c r="J31" s="2"/>
    </row>
  </sheetData>
  <printOptions/>
  <pageMargins left="1.23" right="0.75" top="1.7716535433070868" bottom="1" header="0" footer="0"/>
  <pageSetup fitToHeight="1" fitToWidth="1"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R42"/>
  <sheetViews>
    <sheetView workbookViewId="0" topLeftCell="A9">
      <selection activeCell="H32" sqref="H32"/>
    </sheetView>
  </sheetViews>
  <sheetFormatPr defaultColWidth="11.421875" defaultRowHeight="12.75"/>
  <cols>
    <col min="1" max="1" width="4.140625" style="0" customWidth="1"/>
    <col min="2" max="2" width="24.57421875" style="0" customWidth="1"/>
    <col min="3" max="3" width="8.8515625" style="0" customWidth="1"/>
    <col min="4" max="4" width="8.28125" style="0" customWidth="1"/>
    <col min="5" max="5" width="9.421875" style="0" customWidth="1"/>
    <col min="6" max="6" width="10.140625" style="0" customWidth="1"/>
    <col min="7" max="7" width="9.421875" style="0" customWidth="1"/>
    <col min="8" max="8" width="10.28125" style="0" customWidth="1"/>
    <col min="10" max="10" width="3.28125" style="0" customWidth="1"/>
    <col min="11" max="11" width="9.00390625" style="0" customWidth="1"/>
    <col min="12" max="12" width="3.57421875" style="0" customWidth="1"/>
    <col min="13" max="13" width="5.57421875" style="0" customWidth="1"/>
    <col min="14" max="14" width="10.140625" style="0" customWidth="1"/>
    <col min="15" max="15" width="34.7109375" style="0" bestFit="1" customWidth="1"/>
    <col min="16" max="16" width="11.8515625" style="0" bestFit="1" customWidth="1"/>
    <col min="17" max="17" width="10.7109375" style="0" customWidth="1"/>
    <col min="18" max="19" width="9.00390625" style="0" customWidth="1"/>
    <col min="20" max="20" width="11.28125" style="0" customWidth="1"/>
    <col min="21" max="21" width="7.8515625" style="0" customWidth="1"/>
  </cols>
  <sheetData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3" t="s">
        <v>182</v>
      </c>
      <c r="C5" s="2"/>
      <c r="D5" s="2"/>
      <c r="E5" s="2"/>
      <c r="F5" s="2"/>
      <c r="G5" s="2"/>
      <c r="H5" s="2"/>
      <c r="I5" s="2"/>
    </row>
    <row r="6" spans="1:9" ht="12.75">
      <c r="A6" s="2"/>
      <c r="B6" s="4" t="s">
        <v>0</v>
      </c>
      <c r="C6" s="2"/>
      <c r="D6" s="2"/>
      <c r="E6" s="2"/>
      <c r="F6" s="2"/>
      <c r="G6" s="2"/>
      <c r="H6" s="2"/>
      <c r="I6" s="2"/>
    </row>
    <row r="7" spans="1:9" ht="12.75">
      <c r="A7" s="2"/>
      <c r="B7" s="73" t="s">
        <v>1</v>
      </c>
      <c r="C7" s="2"/>
      <c r="D7" s="2"/>
      <c r="E7" s="30"/>
      <c r="F7" s="30"/>
      <c r="G7" s="30"/>
      <c r="H7" s="2"/>
      <c r="I7" s="2"/>
    </row>
    <row r="8" spans="1:9" ht="12.75">
      <c r="A8" s="2"/>
      <c r="B8" s="2"/>
      <c r="C8" s="2"/>
      <c r="D8" s="2"/>
      <c r="E8" s="30"/>
      <c r="F8" s="30"/>
      <c r="G8" s="30"/>
      <c r="H8" s="2"/>
      <c r="I8" s="2"/>
    </row>
    <row r="9" spans="1:9" ht="12.75">
      <c r="A9" s="2"/>
      <c r="B9" s="5" t="s">
        <v>183</v>
      </c>
      <c r="C9" s="2"/>
      <c r="D9" s="2"/>
      <c r="E9" s="30"/>
      <c r="F9" s="30"/>
      <c r="G9" s="30"/>
      <c r="H9" s="2"/>
      <c r="I9" s="2"/>
    </row>
    <row r="10" spans="1:9" ht="12.75">
      <c r="A10" s="2"/>
      <c r="B10" s="5"/>
      <c r="C10" s="2"/>
      <c r="D10" s="2"/>
      <c r="E10" s="30"/>
      <c r="F10" s="30"/>
      <c r="G10" s="30"/>
      <c r="H10" s="2"/>
      <c r="I10" s="2"/>
    </row>
    <row r="11" spans="1:9" ht="12.75">
      <c r="A11" s="2"/>
      <c r="B11" s="5" t="s">
        <v>189</v>
      </c>
      <c r="C11" s="2"/>
      <c r="D11" s="2"/>
      <c r="E11" s="30"/>
      <c r="F11" s="30"/>
      <c r="G11" s="30"/>
      <c r="H11" s="2"/>
      <c r="I11" s="2"/>
    </row>
    <row r="12" spans="1:9" ht="12.75">
      <c r="A12" s="2"/>
      <c r="C12" s="2"/>
      <c r="D12" s="2"/>
      <c r="E12" s="30"/>
      <c r="F12" s="30"/>
      <c r="G12" s="30"/>
      <c r="H12" s="2"/>
      <c r="I12" s="2"/>
    </row>
    <row r="13" spans="1:9" ht="12.75">
      <c r="A13" s="2"/>
      <c r="C13" s="2"/>
      <c r="D13" s="2"/>
      <c r="E13" s="30"/>
      <c r="F13" s="30"/>
      <c r="G13" s="30"/>
      <c r="H13" s="2"/>
      <c r="I13" s="2"/>
    </row>
    <row r="14" spans="1:9" ht="13.5" thickBot="1">
      <c r="A14" s="2"/>
      <c r="B14" s="2"/>
      <c r="C14" s="2"/>
      <c r="D14" s="2"/>
      <c r="E14" s="30"/>
      <c r="F14" s="30"/>
      <c r="G14" s="30"/>
      <c r="H14" s="2"/>
      <c r="I14" s="2"/>
    </row>
    <row r="15" spans="1:9" ht="13.5" thickBot="1">
      <c r="A15" s="2"/>
      <c r="B15" s="12"/>
      <c r="C15" s="34" t="s">
        <v>3</v>
      </c>
      <c r="D15" s="35" t="s">
        <v>43</v>
      </c>
      <c r="E15" s="36" t="s">
        <v>4</v>
      </c>
      <c r="F15" s="37" t="s">
        <v>43</v>
      </c>
      <c r="G15" s="36" t="s">
        <v>5</v>
      </c>
      <c r="H15" s="38" t="s">
        <v>43</v>
      </c>
      <c r="I15" s="2"/>
    </row>
    <row r="16" spans="1:9" ht="12.75">
      <c r="A16" s="2"/>
      <c r="B16" s="39"/>
      <c r="C16" s="40"/>
      <c r="D16" s="40"/>
      <c r="E16" s="36"/>
      <c r="F16" s="36"/>
      <c r="G16" s="36"/>
      <c r="H16" s="41"/>
      <c r="I16" s="2"/>
    </row>
    <row r="17" spans="1:16" ht="12.75">
      <c r="A17" s="2"/>
      <c r="B17" s="42" t="s">
        <v>6</v>
      </c>
      <c r="C17" s="80">
        <v>1183</v>
      </c>
      <c r="D17" s="81">
        <v>50.04</v>
      </c>
      <c r="E17" s="30">
        <v>1181</v>
      </c>
      <c r="F17" s="81">
        <v>49.96</v>
      </c>
      <c r="G17" s="30">
        <v>2364</v>
      </c>
      <c r="H17" s="84">
        <v>6.57</v>
      </c>
      <c r="I17" s="2"/>
      <c r="K17" s="68"/>
      <c r="P17" s="51"/>
    </row>
    <row r="18" spans="1:18" ht="12.75">
      <c r="A18" s="2"/>
      <c r="B18" s="42" t="s">
        <v>7</v>
      </c>
      <c r="C18" s="80">
        <v>993</v>
      </c>
      <c r="D18" s="81">
        <v>49.48</v>
      </c>
      <c r="E18" s="30">
        <v>1014</v>
      </c>
      <c r="F18" s="81">
        <v>50.52</v>
      </c>
      <c r="G18" s="30">
        <v>2007</v>
      </c>
      <c r="H18" s="84">
        <v>5.58</v>
      </c>
      <c r="I18" s="2"/>
      <c r="K18" s="68"/>
      <c r="P18" s="51"/>
      <c r="Q18" s="78"/>
      <c r="R18" s="79"/>
    </row>
    <row r="19" spans="1:16" ht="12.75">
      <c r="A19" s="2"/>
      <c r="B19" s="42" t="s">
        <v>8</v>
      </c>
      <c r="C19" s="80">
        <v>898</v>
      </c>
      <c r="D19" s="81">
        <v>51.58</v>
      </c>
      <c r="E19" s="30">
        <v>843</v>
      </c>
      <c r="F19" s="81">
        <v>48.42</v>
      </c>
      <c r="G19" s="30">
        <v>1741</v>
      </c>
      <c r="H19" s="84">
        <v>4.84</v>
      </c>
      <c r="I19" s="2"/>
      <c r="K19" s="68"/>
      <c r="P19" s="51"/>
    </row>
    <row r="20" spans="1:16" ht="12.75">
      <c r="A20" s="2"/>
      <c r="B20" s="42" t="s">
        <v>9</v>
      </c>
      <c r="C20" s="80">
        <v>880</v>
      </c>
      <c r="D20" s="81">
        <v>48.97</v>
      </c>
      <c r="E20" s="30">
        <v>917</v>
      </c>
      <c r="F20" s="81">
        <v>51.03</v>
      </c>
      <c r="G20" s="30">
        <v>1797</v>
      </c>
      <c r="H20" s="84">
        <v>4.99</v>
      </c>
      <c r="I20" s="2"/>
      <c r="K20" s="68"/>
      <c r="P20" s="51"/>
    </row>
    <row r="21" spans="1:16" ht="12.75">
      <c r="A21" s="2"/>
      <c r="B21" s="42" t="s">
        <v>10</v>
      </c>
      <c r="C21" s="80">
        <v>954</v>
      </c>
      <c r="D21" s="81">
        <v>47.56</v>
      </c>
      <c r="E21" s="30">
        <v>1052</v>
      </c>
      <c r="F21" s="81">
        <v>52.44</v>
      </c>
      <c r="G21" s="30">
        <v>2006</v>
      </c>
      <c r="H21" s="84">
        <v>5.58</v>
      </c>
      <c r="I21" s="2"/>
      <c r="K21" s="68"/>
      <c r="P21" s="51"/>
    </row>
    <row r="22" spans="1:16" ht="12.75">
      <c r="A22" s="2"/>
      <c r="B22" s="42" t="s">
        <v>11</v>
      </c>
      <c r="C22" s="80">
        <v>1535</v>
      </c>
      <c r="D22" s="81">
        <v>51.2</v>
      </c>
      <c r="E22" s="30">
        <v>1463</v>
      </c>
      <c r="F22" s="81">
        <v>48.8</v>
      </c>
      <c r="G22" s="30">
        <v>2998</v>
      </c>
      <c r="H22" s="84">
        <v>8.33</v>
      </c>
      <c r="I22" s="2"/>
      <c r="K22" s="68"/>
      <c r="P22" s="51"/>
    </row>
    <row r="23" spans="1:16" ht="12.75">
      <c r="A23" s="2"/>
      <c r="B23" s="42" t="s">
        <v>12</v>
      </c>
      <c r="C23" s="80">
        <v>1871</v>
      </c>
      <c r="D23" s="81">
        <v>53.53</v>
      </c>
      <c r="E23" s="30">
        <v>1624</v>
      </c>
      <c r="F23" s="81">
        <v>46.47</v>
      </c>
      <c r="G23" s="30">
        <v>3495</v>
      </c>
      <c r="H23" s="84">
        <v>9.71</v>
      </c>
      <c r="I23" s="2"/>
      <c r="K23" s="68"/>
      <c r="P23" s="51"/>
    </row>
    <row r="24" spans="1:16" ht="12.75">
      <c r="A24" s="2"/>
      <c r="B24" s="42" t="s">
        <v>13</v>
      </c>
      <c r="C24" s="80">
        <v>1737</v>
      </c>
      <c r="D24" s="81">
        <v>52.26</v>
      </c>
      <c r="E24" s="30">
        <v>1587</v>
      </c>
      <c r="F24" s="81">
        <v>47.74</v>
      </c>
      <c r="G24" s="30">
        <v>3324</v>
      </c>
      <c r="H24" s="84">
        <v>9.24</v>
      </c>
      <c r="I24" s="2"/>
      <c r="K24" s="68"/>
      <c r="P24" s="51"/>
    </row>
    <row r="25" spans="1:16" ht="12.75">
      <c r="A25" s="2"/>
      <c r="B25" s="42" t="s">
        <v>14</v>
      </c>
      <c r="C25" s="80">
        <v>1580</v>
      </c>
      <c r="D25" s="81">
        <v>52.86</v>
      </c>
      <c r="E25" s="30">
        <v>1409</v>
      </c>
      <c r="F25" s="81">
        <v>47.14</v>
      </c>
      <c r="G25" s="30">
        <v>2989</v>
      </c>
      <c r="H25" s="84">
        <v>8.31</v>
      </c>
      <c r="I25" s="2"/>
      <c r="K25" s="68"/>
      <c r="P25" s="51"/>
    </row>
    <row r="26" spans="1:16" ht="12.75">
      <c r="A26" s="2"/>
      <c r="B26" s="42" t="s">
        <v>15</v>
      </c>
      <c r="C26" s="80">
        <v>1298</v>
      </c>
      <c r="D26" s="81">
        <v>52.85</v>
      </c>
      <c r="E26" s="30">
        <v>1158</v>
      </c>
      <c r="F26" s="81">
        <v>47.15</v>
      </c>
      <c r="G26" s="30">
        <v>2456</v>
      </c>
      <c r="H26" s="84">
        <v>6.83</v>
      </c>
      <c r="I26" s="2"/>
      <c r="K26" s="68"/>
      <c r="P26" s="51"/>
    </row>
    <row r="27" spans="1:16" ht="12.75">
      <c r="A27" s="2"/>
      <c r="B27" s="42" t="s">
        <v>16</v>
      </c>
      <c r="C27" s="80">
        <v>1096</v>
      </c>
      <c r="D27" s="81">
        <v>50.81</v>
      </c>
      <c r="E27" s="30">
        <v>1061</v>
      </c>
      <c r="F27" s="81">
        <v>49.19</v>
      </c>
      <c r="G27" s="30">
        <v>2157</v>
      </c>
      <c r="H27" s="84">
        <v>5.99</v>
      </c>
      <c r="I27" s="2"/>
      <c r="P27" s="51"/>
    </row>
    <row r="28" spans="1:16" ht="12.75">
      <c r="A28" s="2"/>
      <c r="B28" s="42" t="s">
        <v>17</v>
      </c>
      <c r="C28" s="80">
        <v>1006</v>
      </c>
      <c r="D28" s="81">
        <v>50.35</v>
      </c>
      <c r="E28" s="30">
        <v>992</v>
      </c>
      <c r="F28" s="81">
        <v>49.65</v>
      </c>
      <c r="G28" s="30">
        <v>1998</v>
      </c>
      <c r="H28" s="84">
        <v>5.55</v>
      </c>
      <c r="I28" s="2"/>
      <c r="P28" s="51"/>
    </row>
    <row r="29" spans="1:16" ht="12.75">
      <c r="A29" s="2"/>
      <c r="B29" s="42" t="s">
        <v>18</v>
      </c>
      <c r="C29" s="80">
        <v>951</v>
      </c>
      <c r="D29" s="81">
        <v>49.58</v>
      </c>
      <c r="E29" s="30">
        <v>967</v>
      </c>
      <c r="F29" s="81">
        <v>50.42</v>
      </c>
      <c r="G29" s="30">
        <v>1918</v>
      </c>
      <c r="H29" s="84">
        <v>5.33</v>
      </c>
      <c r="I29" s="2"/>
      <c r="P29" s="51"/>
    </row>
    <row r="30" spans="1:16" ht="12.75">
      <c r="A30" s="2"/>
      <c r="B30" s="42" t="s">
        <v>19</v>
      </c>
      <c r="C30" s="30">
        <v>736</v>
      </c>
      <c r="D30" s="81">
        <v>51.25</v>
      </c>
      <c r="E30" s="30">
        <v>700</v>
      </c>
      <c r="F30" s="81">
        <v>48.75</v>
      </c>
      <c r="G30" s="30">
        <v>1436</v>
      </c>
      <c r="H30" s="84">
        <v>3.99</v>
      </c>
      <c r="I30" s="2"/>
      <c r="P30" s="51"/>
    </row>
    <row r="31" spans="1:16" ht="12.75">
      <c r="A31" s="2"/>
      <c r="B31" s="42" t="s">
        <v>20</v>
      </c>
      <c r="C31" s="30">
        <v>621</v>
      </c>
      <c r="D31" s="81">
        <v>48.36</v>
      </c>
      <c r="E31" s="30">
        <v>663</v>
      </c>
      <c r="F31" s="81">
        <v>51.64</v>
      </c>
      <c r="G31" s="30">
        <v>1284</v>
      </c>
      <c r="H31" s="84">
        <v>3.57</v>
      </c>
      <c r="I31" s="2"/>
      <c r="P31" s="51"/>
    </row>
    <row r="32" spans="1:16" ht="12.75">
      <c r="A32" s="2"/>
      <c r="B32" s="42" t="s">
        <v>21</v>
      </c>
      <c r="C32" s="30">
        <v>456</v>
      </c>
      <c r="D32" s="81">
        <v>47.65</v>
      </c>
      <c r="E32" s="30">
        <v>501</v>
      </c>
      <c r="F32" s="81">
        <v>52.35</v>
      </c>
      <c r="G32" s="30">
        <v>957</v>
      </c>
      <c r="H32" s="84">
        <v>2.66</v>
      </c>
      <c r="I32" s="2"/>
      <c r="P32" s="51"/>
    </row>
    <row r="33" spans="1:16" ht="12.75">
      <c r="A33" s="2"/>
      <c r="B33" s="42" t="s">
        <v>22</v>
      </c>
      <c r="C33" s="30">
        <v>214</v>
      </c>
      <c r="D33" s="81">
        <v>36.46</v>
      </c>
      <c r="E33" s="30">
        <v>373</v>
      </c>
      <c r="F33" s="81">
        <v>63.54</v>
      </c>
      <c r="G33" s="30">
        <v>587</v>
      </c>
      <c r="H33" s="84">
        <v>1.63</v>
      </c>
      <c r="I33" s="2"/>
      <c r="P33" s="51"/>
    </row>
    <row r="34" spans="1:16" ht="12.75">
      <c r="A34" s="2"/>
      <c r="B34" s="42" t="s">
        <v>23</v>
      </c>
      <c r="C34" s="30">
        <v>99</v>
      </c>
      <c r="D34" s="81">
        <v>29.82</v>
      </c>
      <c r="E34" s="30">
        <v>233</v>
      </c>
      <c r="F34" s="81">
        <v>70.18</v>
      </c>
      <c r="G34" s="30">
        <v>332</v>
      </c>
      <c r="H34" s="84">
        <v>0.92</v>
      </c>
      <c r="I34" s="2"/>
      <c r="P34" s="51"/>
    </row>
    <row r="35" spans="1:16" ht="12.75">
      <c r="A35" s="2"/>
      <c r="B35" s="42" t="s">
        <v>24</v>
      </c>
      <c r="C35" s="30">
        <v>28</v>
      </c>
      <c r="D35" s="81">
        <v>27.72</v>
      </c>
      <c r="E35" s="30">
        <v>73</v>
      </c>
      <c r="F35" s="81">
        <v>72.28</v>
      </c>
      <c r="G35" s="30">
        <v>101</v>
      </c>
      <c r="H35" s="84">
        <v>0.28</v>
      </c>
      <c r="I35" s="2"/>
      <c r="P35" s="51"/>
    </row>
    <row r="36" spans="1:16" ht="12.75">
      <c r="A36" s="2"/>
      <c r="B36" s="42" t="s">
        <v>44</v>
      </c>
      <c r="C36" s="30">
        <v>3</v>
      </c>
      <c r="D36" s="81">
        <v>9.09</v>
      </c>
      <c r="E36" s="30">
        <v>30</v>
      </c>
      <c r="F36" s="81">
        <v>90.91</v>
      </c>
      <c r="G36" s="30">
        <v>33</v>
      </c>
      <c r="H36" s="84">
        <v>0.09</v>
      </c>
      <c r="I36" s="2"/>
      <c r="P36" s="51"/>
    </row>
    <row r="37" spans="1:16" ht="12.75">
      <c r="A37" s="2"/>
      <c r="B37" s="42" t="s">
        <v>191</v>
      </c>
      <c r="C37" s="30">
        <v>0</v>
      </c>
      <c r="D37" s="81">
        <v>0</v>
      </c>
      <c r="E37" s="30">
        <v>2</v>
      </c>
      <c r="F37" s="81">
        <v>100</v>
      </c>
      <c r="G37" s="30">
        <v>2</v>
      </c>
      <c r="H37" s="84">
        <v>0.01</v>
      </c>
      <c r="I37" s="2"/>
      <c r="P37" s="51"/>
    </row>
    <row r="38" spans="1:13" ht="13.5" thickBot="1">
      <c r="A38" s="2"/>
      <c r="B38" s="52"/>
      <c r="C38" s="54"/>
      <c r="D38" s="82"/>
      <c r="E38" s="54"/>
      <c r="F38" s="82"/>
      <c r="G38" s="54"/>
      <c r="H38" s="83"/>
      <c r="I38" s="2"/>
      <c r="K38" s="51"/>
      <c r="M38" s="51"/>
    </row>
    <row r="39" spans="1:13" ht="13.5" thickBot="1">
      <c r="A39" s="2"/>
      <c r="B39" s="52" t="s">
        <v>5</v>
      </c>
      <c r="C39" s="85">
        <v>18139</v>
      </c>
      <c r="D39" s="86">
        <v>50.41</v>
      </c>
      <c r="E39" s="85">
        <v>17843</v>
      </c>
      <c r="F39" s="86">
        <v>49.59</v>
      </c>
      <c r="G39" s="85">
        <v>35982</v>
      </c>
      <c r="H39" s="87">
        <v>100</v>
      </c>
      <c r="I39" s="2"/>
      <c r="K39" s="51"/>
      <c r="M39" s="51"/>
    </row>
    <row r="40" spans="1:13" ht="12.75">
      <c r="A40" s="2"/>
      <c r="B40" s="2"/>
      <c r="C40" s="2"/>
      <c r="D40" s="2"/>
      <c r="E40" s="30"/>
      <c r="F40" s="30"/>
      <c r="G40" s="30"/>
      <c r="H40" s="2"/>
      <c r="I40" s="2"/>
      <c r="K40" s="51"/>
      <c r="M40" s="51"/>
    </row>
    <row r="41" spans="1:13" ht="12.75">
      <c r="A41" s="2"/>
      <c r="B41" s="2"/>
      <c r="C41" s="2"/>
      <c r="D41" s="2"/>
      <c r="E41" s="30"/>
      <c r="F41" s="30"/>
      <c r="G41" s="30"/>
      <c r="H41" s="2"/>
      <c r="I41" s="2"/>
      <c r="K41" s="51"/>
      <c r="M41" s="51"/>
    </row>
    <row r="42" spans="11:13" ht="12.75">
      <c r="K42" s="51"/>
      <c r="M42" s="5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N21" sqref="N21"/>
    </sheetView>
  </sheetViews>
  <sheetFormatPr defaultColWidth="11.421875" defaultRowHeight="12.75"/>
  <cols>
    <col min="1" max="1" width="5.00390625" style="0" customWidth="1"/>
  </cols>
  <sheetData/>
  <printOptions/>
  <pageMargins left="0.75" right="0.34" top="1" bottom="1" header="0" footer="0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H92"/>
  <sheetViews>
    <sheetView workbookViewId="0" topLeftCell="A10">
      <selection activeCell="C13" sqref="C13:H33"/>
    </sheetView>
  </sheetViews>
  <sheetFormatPr defaultColWidth="11.421875" defaultRowHeight="12.75"/>
  <cols>
    <col min="1" max="1" width="1.7109375" style="0" customWidth="1"/>
    <col min="2" max="2" width="24.7109375" style="0" customWidth="1"/>
    <col min="3" max="3" width="12.574218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140625" style="0" customWidth="1"/>
    <col min="8" max="8" width="9.28125" style="0" customWidth="1"/>
  </cols>
  <sheetData>
    <row r="2" ht="18">
      <c r="B2" s="3" t="s">
        <v>188</v>
      </c>
    </row>
    <row r="3" ht="12.75">
      <c r="B3" s="4" t="s">
        <v>0</v>
      </c>
    </row>
    <row r="4" ht="12.75">
      <c r="B4" s="73" t="s">
        <v>1</v>
      </c>
    </row>
    <row r="5" ht="12.75">
      <c r="B5" s="2"/>
    </row>
    <row r="6" ht="12.75">
      <c r="B6" s="5" t="s">
        <v>186</v>
      </c>
    </row>
    <row r="7" ht="12.75">
      <c r="B7" s="5"/>
    </row>
    <row r="8" ht="12.75">
      <c r="B8" s="5" t="s">
        <v>190</v>
      </c>
    </row>
    <row r="10" ht="13.5" thickBot="1"/>
    <row r="11" spans="3:8" ht="13.5" thickBot="1">
      <c r="C11" s="94" t="s">
        <v>3</v>
      </c>
      <c r="D11" s="95" t="s">
        <v>43</v>
      </c>
      <c r="E11" s="97" t="s">
        <v>4</v>
      </c>
      <c r="F11" s="97" t="s">
        <v>43</v>
      </c>
      <c r="G11" s="96" t="s">
        <v>5</v>
      </c>
      <c r="H11" s="98" t="s">
        <v>43</v>
      </c>
    </row>
    <row r="12" spans="2:8" ht="12.75">
      <c r="B12" s="104"/>
      <c r="C12" s="99"/>
      <c r="D12" s="100"/>
      <c r="E12" s="101"/>
      <c r="F12" s="102"/>
      <c r="G12" s="101"/>
      <c r="H12" s="103"/>
    </row>
    <row r="13" spans="2:8" ht="12.75">
      <c r="B13" s="42" t="s">
        <v>6</v>
      </c>
      <c r="C13" s="108">
        <v>1188</v>
      </c>
      <c r="D13" s="110">
        <v>49.62</v>
      </c>
      <c r="E13" s="108">
        <v>1206</v>
      </c>
      <c r="F13" s="110">
        <v>50.38</v>
      </c>
      <c r="G13" s="108">
        <v>2394</v>
      </c>
      <c r="H13" s="90">
        <v>6.55</v>
      </c>
    </row>
    <row r="14" spans="2:8" ht="12.75">
      <c r="B14" s="42" t="s">
        <v>7</v>
      </c>
      <c r="C14" s="108">
        <v>1048</v>
      </c>
      <c r="D14" s="110">
        <v>50.26</v>
      </c>
      <c r="E14" s="108">
        <v>1037</v>
      </c>
      <c r="F14" s="110">
        <v>49.74</v>
      </c>
      <c r="G14" s="108">
        <v>2085</v>
      </c>
      <c r="H14" s="90">
        <v>5.7</v>
      </c>
    </row>
    <row r="15" spans="2:8" ht="12.75">
      <c r="B15" s="42" t="s">
        <v>8</v>
      </c>
      <c r="C15" s="108">
        <v>895</v>
      </c>
      <c r="D15" s="110">
        <v>50.42</v>
      </c>
      <c r="E15" s="108">
        <v>880</v>
      </c>
      <c r="F15" s="110">
        <v>49.58</v>
      </c>
      <c r="G15" s="108">
        <v>1775</v>
      </c>
      <c r="H15" s="90">
        <v>4.86</v>
      </c>
    </row>
    <row r="16" spans="2:8" ht="12.75">
      <c r="B16" s="42" t="s">
        <v>9</v>
      </c>
      <c r="C16" s="108">
        <v>887</v>
      </c>
      <c r="D16" s="110">
        <v>49.33</v>
      </c>
      <c r="E16" s="108">
        <v>911</v>
      </c>
      <c r="F16" s="110">
        <v>50.67</v>
      </c>
      <c r="G16" s="108">
        <v>1798</v>
      </c>
      <c r="H16" s="90">
        <v>4.92</v>
      </c>
    </row>
    <row r="17" spans="2:8" ht="12.75">
      <c r="B17" s="42" t="s">
        <v>10</v>
      </c>
      <c r="C17" s="108">
        <v>936</v>
      </c>
      <c r="D17" s="110">
        <v>48.02</v>
      </c>
      <c r="E17" s="108">
        <v>1013</v>
      </c>
      <c r="F17" s="110">
        <v>51.98</v>
      </c>
      <c r="G17" s="108">
        <v>1949</v>
      </c>
      <c r="H17" s="90">
        <v>5.33</v>
      </c>
    </row>
    <row r="18" spans="2:8" ht="12.75">
      <c r="B18" s="42" t="s">
        <v>11</v>
      </c>
      <c r="C18" s="108">
        <v>1429</v>
      </c>
      <c r="D18" s="110">
        <v>50.64</v>
      </c>
      <c r="E18" s="108">
        <v>1393</v>
      </c>
      <c r="F18" s="110">
        <v>49.36</v>
      </c>
      <c r="G18" s="108">
        <v>2822</v>
      </c>
      <c r="H18" s="90">
        <v>7.72</v>
      </c>
    </row>
    <row r="19" spans="2:8" ht="12.75">
      <c r="B19" s="42" t="s">
        <v>12</v>
      </c>
      <c r="C19" s="108">
        <v>1860</v>
      </c>
      <c r="D19" s="110">
        <v>52.25</v>
      </c>
      <c r="E19" s="108">
        <v>1700</v>
      </c>
      <c r="F19" s="110">
        <v>47.75</v>
      </c>
      <c r="G19" s="108">
        <v>3560</v>
      </c>
      <c r="H19" s="90">
        <v>9.74</v>
      </c>
    </row>
    <row r="20" spans="2:8" ht="12.75">
      <c r="B20" s="42" t="s">
        <v>13</v>
      </c>
      <c r="C20" s="108">
        <v>1781</v>
      </c>
      <c r="D20" s="110">
        <v>53.02</v>
      </c>
      <c r="E20" s="108">
        <v>1578</v>
      </c>
      <c r="F20" s="110">
        <v>46.98</v>
      </c>
      <c r="G20" s="108">
        <v>3359</v>
      </c>
      <c r="H20" s="90">
        <v>9.19</v>
      </c>
    </row>
    <row r="21" spans="2:8" ht="12.75">
      <c r="B21" s="42" t="s">
        <v>14</v>
      </c>
      <c r="C21" s="108">
        <v>1623</v>
      </c>
      <c r="D21" s="110">
        <v>53.35</v>
      </c>
      <c r="E21" s="108">
        <v>1419</v>
      </c>
      <c r="F21" s="110">
        <v>46.65</v>
      </c>
      <c r="G21" s="108">
        <v>3042</v>
      </c>
      <c r="H21" s="90">
        <v>8.32</v>
      </c>
    </row>
    <row r="22" spans="2:8" ht="12.75">
      <c r="B22" s="42" t="s">
        <v>15</v>
      </c>
      <c r="C22" s="108">
        <v>1353</v>
      </c>
      <c r="D22" s="110">
        <v>52.08</v>
      </c>
      <c r="E22" s="108">
        <v>1245</v>
      </c>
      <c r="F22" s="110">
        <v>47.92</v>
      </c>
      <c r="G22" s="108">
        <v>2598</v>
      </c>
      <c r="H22" s="90">
        <v>7.11</v>
      </c>
    </row>
    <row r="23" spans="2:8" ht="12.75">
      <c r="B23" s="42" t="s">
        <v>16</v>
      </c>
      <c r="C23" s="108">
        <v>1089</v>
      </c>
      <c r="D23" s="110">
        <v>50.67</v>
      </c>
      <c r="E23" s="108">
        <v>1060</v>
      </c>
      <c r="F23" s="110">
        <v>49.33</v>
      </c>
      <c r="G23" s="108">
        <v>2149</v>
      </c>
      <c r="H23" s="90">
        <v>5.88</v>
      </c>
    </row>
    <row r="24" spans="2:8" ht="12.75">
      <c r="B24" s="42" t="s">
        <v>17</v>
      </c>
      <c r="C24" s="108">
        <v>1032</v>
      </c>
      <c r="D24" s="110">
        <v>50.64</v>
      </c>
      <c r="E24" s="108">
        <v>1006</v>
      </c>
      <c r="F24" s="110">
        <v>49.36</v>
      </c>
      <c r="G24" s="108">
        <v>2038</v>
      </c>
      <c r="H24" s="90">
        <v>5.58</v>
      </c>
    </row>
    <row r="25" spans="2:8" ht="12.75">
      <c r="B25" s="42" t="s">
        <v>18</v>
      </c>
      <c r="C25" s="108">
        <v>994</v>
      </c>
      <c r="D25" s="110">
        <v>50</v>
      </c>
      <c r="E25" s="108">
        <v>994</v>
      </c>
      <c r="F25" s="110">
        <v>50</v>
      </c>
      <c r="G25" s="108">
        <v>1988</v>
      </c>
      <c r="H25" s="90">
        <v>5.44</v>
      </c>
    </row>
    <row r="26" spans="2:8" ht="12.75">
      <c r="B26" s="42" t="s">
        <v>19</v>
      </c>
      <c r="C26" s="108">
        <v>812</v>
      </c>
      <c r="D26" s="110">
        <v>50.31</v>
      </c>
      <c r="E26" s="108">
        <v>802</v>
      </c>
      <c r="F26" s="110">
        <v>49.69</v>
      </c>
      <c r="G26" s="108">
        <v>1614</v>
      </c>
      <c r="H26" s="90">
        <v>4.42</v>
      </c>
    </row>
    <row r="27" spans="2:8" ht="12.75">
      <c r="B27" s="42" t="s">
        <v>20</v>
      </c>
      <c r="C27" s="108">
        <v>603</v>
      </c>
      <c r="D27" s="110">
        <v>48.55</v>
      </c>
      <c r="E27" s="108">
        <v>639</v>
      </c>
      <c r="F27" s="110">
        <v>51.45</v>
      </c>
      <c r="G27" s="108">
        <v>1242</v>
      </c>
      <c r="H27" s="90">
        <v>3.4</v>
      </c>
    </row>
    <row r="28" spans="2:8" ht="12.75">
      <c r="B28" s="42" t="s">
        <v>21</v>
      </c>
      <c r="C28" s="109">
        <v>481</v>
      </c>
      <c r="D28" s="111">
        <v>47.3</v>
      </c>
      <c r="E28" s="109">
        <v>536</v>
      </c>
      <c r="F28" s="112">
        <v>52.7</v>
      </c>
      <c r="G28" s="109">
        <v>1017</v>
      </c>
      <c r="H28" s="90">
        <v>2.78</v>
      </c>
    </row>
    <row r="29" spans="2:8" ht="12.75">
      <c r="B29" s="42" t="s">
        <v>22</v>
      </c>
      <c r="C29" s="109">
        <v>248</v>
      </c>
      <c r="D29" s="111">
        <v>40.19</v>
      </c>
      <c r="E29" s="109">
        <v>369</v>
      </c>
      <c r="F29" s="112">
        <v>59.81</v>
      </c>
      <c r="G29" s="109">
        <v>617</v>
      </c>
      <c r="H29" s="90">
        <v>1.69</v>
      </c>
    </row>
    <row r="30" spans="2:8" ht="12.75">
      <c r="B30" s="42" t="s">
        <v>23</v>
      </c>
      <c r="C30" s="109">
        <v>116</v>
      </c>
      <c r="D30" s="112">
        <v>31.52</v>
      </c>
      <c r="E30" s="109">
        <v>252</v>
      </c>
      <c r="F30" s="112">
        <v>68.48</v>
      </c>
      <c r="G30" s="109">
        <v>368</v>
      </c>
      <c r="H30" s="90">
        <v>1.01</v>
      </c>
    </row>
    <row r="31" spans="2:8" ht="12.75">
      <c r="B31" s="42" t="s">
        <v>24</v>
      </c>
      <c r="C31" s="109">
        <v>30</v>
      </c>
      <c r="D31" s="112">
        <v>29.13</v>
      </c>
      <c r="E31" s="109">
        <v>73</v>
      </c>
      <c r="F31" s="112">
        <v>70.87</v>
      </c>
      <c r="G31" s="109">
        <v>103</v>
      </c>
      <c r="H31" s="90">
        <v>0.28</v>
      </c>
    </row>
    <row r="32" spans="2:8" ht="12.75">
      <c r="B32" s="42" t="s">
        <v>44</v>
      </c>
      <c r="C32" s="109">
        <v>5</v>
      </c>
      <c r="D32" s="112">
        <v>15.15</v>
      </c>
      <c r="E32" s="109">
        <v>28</v>
      </c>
      <c r="F32" s="112">
        <v>84.85</v>
      </c>
      <c r="G32" s="109">
        <v>33</v>
      </c>
      <c r="H32" s="90">
        <v>0.09</v>
      </c>
    </row>
    <row r="33" spans="2:8" ht="12.75">
      <c r="B33" s="42" t="s">
        <v>191</v>
      </c>
      <c r="C33" s="109">
        <v>0</v>
      </c>
      <c r="D33" s="112">
        <v>0</v>
      </c>
      <c r="E33" s="109">
        <v>5</v>
      </c>
      <c r="F33" s="112">
        <v>100</v>
      </c>
      <c r="G33" s="109">
        <v>5</v>
      </c>
      <c r="H33" s="90">
        <v>0.01</v>
      </c>
    </row>
    <row r="34" spans="2:8" ht="13.5" thickBot="1">
      <c r="B34" s="93"/>
      <c r="C34" s="105"/>
      <c r="D34" s="105"/>
      <c r="E34" s="105"/>
      <c r="F34" s="105"/>
      <c r="G34" s="105"/>
      <c r="H34" s="106"/>
    </row>
    <row r="35" spans="2:8" ht="13.5" thickBot="1">
      <c r="B35" s="47" t="s">
        <v>5</v>
      </c>
      <c r="C35" s="107">
        <v>18410</v>
      </c>
      <c r="D35" s="113">
        <v>50.36</v>
      </c>
      <c r="E35" s="107">
        <v>18146</v>
      </c>
      <c r="F35" s="113">
        <v>49.64</v>
      </c>
      <c r="G35" s="107">
        <v>36556</v>
      </c>
      <c r="H35" s="114">
        <v>100</v>
      </c>
    </row>
    <row r="72" ht="13.5" thickBot="1"/>
    <row r="73" spans="3:8" ht="13.5" thickBot="1">
      <c r="C73" s="40"/>
      <c r="E73" s="36"/>
      <c r="G73" s="36"/>
      <c r="H73" s="91"/>
    </row>
    <row r="74" spans="3:8" ht="13.5" thickBot="1">
      <c r="C74" s="40"/>
      <c r="E74" s="36"/>
      <c r="G74" s="36"/>
      <c r="H74" s="91"/>
    </row>
    <row r="75" spans="3:8" ht="13.5" thickBot="1">
      <c r="C75" s="40"/>
      <c r="E75" s="36"/>
      <c r="G75" s="36"/>
      <c r="H75" s="91"/>
    </row>
    <row r="76" spans="3:8" ht="13.5" thickBot="1">
      <c r="C76" s="40"/>
      <c r="E76" s="36"/>
      <c r="G76" s="36"/>
      <c r="H76" s="91"/>
    </row>
    <row r="77" spans="3:8" ht="13.5" thickBot="1">
      <c r="C77" s="40"/>
      <c r="E77" s="36"/>
      <c r="G77" s="36"/>
      <c r="H77" s="91"/>
    </row>
    <row r="78" spans="3:8" ht="13.5" thickBot="1">
      <c r="C78" s="40"/>
      <c r="E78" s="36"/>
      <c r="G78" s="36"/>
      <c r="H78" s="91"/>
    </row>
    <row r="79" spans="3:8" ht="13.5" thickBot="1">
      <c r="C79" s="40"/>
      <c r="E79" s="36"/>
      <c r="G79" s="36"/>
      <c r="H79" s="91"/>
    </row>
    <row r="80" spans="3:8" ht="13.5" thickBot="1">
      <c r="C80" s="40"/>
      <c r="E80" s="36"/>
      <c r="G80" s="36"/>
      <c r="H80" s="91"/>
    </row>
    <row r="81" spans="3:8" ht="13.5" thickBot="1">
      <c r="C81" s="40"/>
      <c r="E81" s="36"/>
      <c r="G81" s="36"/>
      <c r="H81" s="91"/>
    </row>
    <row r="82" spans="3:8" ht="13.5" thickBot="1">
      <c r="C82" s="40"/>
      <c r="E82" s="36"/>
      <c r="G82" s="36"/>
      <c r="H82" s="91"/>
    </row>
    <row r="83" spans="3:8" ht="13.5" thickBot="1">
      <c r="C83" s="40"/>
      <c r="E83" s="36"/>
      <c r="G83" s="36"/>
      <c r="H83" s="91"/>
    </row>
    <row r="84" spans="3:8" ht="13.5" thickBot="1">
      <c r="C84" s="40"/>
      <c r="E84" s="36"/>
      <c r="G84" s="36"/>
      <c r="H84" s="91"/>
    </row>
    <row r="85" spans="3:8" ht="13.5" thickBot="1">
      <c r="C85" s="40"/>
      <c r="E85" s="36"/>
      <c r="G85" s="36"/>
      <c r="H85" s="91"/>
    </row>
    <row r="86" spans="3:8" ht="13.5" thickBot="1">
      <c r="C86" s="40"/>
      <c r="E86" s="36"/>
      <c r="G86" s="36"/>
      <c r="H86" s="91"/>
    </row>
    <row r="87" spans="3:8" ht="13.5" thickBot="1">
      <c r="C87" s="40"/>
      <c r="E87" s="36"/>
      <c r="G87" s="36"/>
      <c r="H87" s="91"/>
    </row>
    <row r="88" spans="3:8" ht="13.5" thickBot="1">
      <c r="C88" s="40"/>
      <c r="E88" s="36"/>
      <c r="G88" s="36"/>
      <c r="H88" s="91"/>
    </row>
    <row r="89" spans="3:8" ht="13.5" thickBot="1">
      <c r="C89" s="40"/>
      <c r="E89" s="36"/>
      <c r="G89" s="36"/>
      <c r="H89" s="91"/>
    </row>
    <row r="90" spans="3:8" ht="13.5" thickBot="1">
      <c r="C90" s="40"/>
      <c r="E90" s="36"/>
      <c r="G90" s="36"/>
      <c r="H90" s="91"/>
    </row>
    <row r="91" spans="3:8" ht="13.5" thickBot="1">
      <c r="C91" s="40"/>
      <c r="E91" s="36"/>
      <c r="G91" s="36"/>
      <c r="H91" s="91"/>
    </row>
    <row r="92" spans="3:8" ht="12.75">
      <c r="C92" s="40"/>
      <c r="E92" s="36"/>
      <c r="G92" s="36"/>
      <c r="H92" s="9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3" sqref="L23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M92"/>
  <sheetViews>
    <sheetView workbookViewId="0" topLeftCell="A7">
      <selection activeCell="B2" sqref="B2:I35"/>
    </sheetView>
  </sheetViews>
  <sheetFormatPr defaultColWidth="11.421875" defaultRowHeight="12.75"/>
  <cols>
    <col min="1" max="1" width="1.7109375" style="0" customWidth="1"/>
    <col min="2" max="2" width="24.7109375" style="0" customWidth="1"/>
    <col min="3" max="3" width="12.574218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140625" style="0" customWidth="1"/>
    <col min="8" max="8" width="9.28125" style="0" customWidth="1"/>
    <col min="10" max="10" width="46.421875" style="0" bestFit="1" customWidth="1"/>
    <col min="11" max="11" width="23.57421875" style="0" bestFit="1" customWidth="1"/>
    <col min="12" max="12" width="10.7109375" style="0" customWidth="1"/>
    <col min="13" max="14" width="9.00390625" style="0" customWidth="1"/>
    <col min="15" max="15" width="11.28125" style="0" customWidth="1"/>
    <col min="16" max="16" width="7.8515625" style="0" customWidth="1"/>
  </cols>
  <sheetData>
    <row r="2" ht="18">
      <c r="B2" s="3" t="s">
        <v>246</v>
      </c>
    </row>
    <row r="3" ht="12.75">
      <c r="B3" s="4" t="s">
        <v>0</v>
      </c>
    </row>
    <row r="4" ht="12.75">
      <c r="B4" s="73" t="s">
        <v>1</v>
      </c>
    </row>
    <row r="5" ht="12.75">
      <c r="B5" s="2"/>
    </row>
    <row r="6" ht="12.75">
      <c r="B6" s="5" t="s">
        <v>247</v>
      </c>
    </row>
    <row r="7" ht="12.75">
      <c r="B7" s="5"/>
    </row>
    <row r="8" ht="12.75">
      <c r="B8" s="5" t="s">
        <v>248</v>
      </c>
    </row>
    <row r="10" ht="13.5" thickBot="1"/>
    <row r="11" spans="3:8" ht="13.5" thickBot="1">
      <c r="C11" s="94" t="s">
        <v>3</v>
      </c>
      <c r="D11" s="95" t="s">
        <v>43</v>
      </c>
      <c r="E11" s="97" t="s">
        <v>4</v>
      </c>
      <c r="F11" s="97" t="s">
        <v>43</v>
      </c>
      <c r="G11" s="96" t="s">
        <v>5</v>
      </c>
      <c r="H11" s="98" t="s">
        <v>43</v>
      </c>
    </row>
    <row r="12" spans="2:8" ht="12.75">
      <c r="B12" s="104"/>
      <c r="C12" s="99"/>
      <c r="D12" s="100"/>
      <c r="E12" s="101"/>
      <c r="F12" s="102"/>
      <c r="G12" s="101"/>
      <c r="H12" s="103"/>
    </row>
    <row r="13" spans="2:13" ht="12.75">
      <c r="B13" s="42" t="s">
        <v>6</v>
      </c>
      <c r="C13" s="30">
        <v>1232</v>
      </c>
      <c r="D13" s="80" t="s">
        <v>131</v>
      </c>
      <c r="E13" s="80">
        <v>1188</v>
      </c>
      <c r="F13" s="80" t="s">
        <v>132</v>
      </c>
      <c r="G13" s="30">
        <v>2420</v>
      </c>
      <c r="H13" s="59" t="s">
        <v>192</v>
      </c>
      <c r="L13" s="78"/>
      <c r="M13" s="79"/>
    </row>
    <row r="14" spans="2:8" ht="12.75">
      <c r="B14" s="42" t="s">
        <v>7</v>
      </c>
      <c r="C14" s="30">
        <v>1071</v>
      </c>
      <c r="D14" s="80" t="s">
        <v>193</v>
      </c>
      <c r="E14" s="80">
        <v>1044</v>
      </c>
      <c r="F14" s="80" t="s">
        <v>194</v>
      </c>
      <c r="G14" s="30">
        <v>2115</v>
      </c>
      <c r="H14" s="59" t="s">
        <v>195</v>
      </c>
    </row>
    <row r="15" spans="2:8" ht="12.75">
      <c r="B15" s="42" t="s">
        <v>8</v>
      </c>
      <c r="C15" s="30">
        <v>959</v>
      </c>
      <c r="D15" s="80" t="s">
        <v>196</v>
      </c>
      <c r="E15" s="80">
        <v>933</v>
      </c>
      <c r="F15" s="80" t="s">
        <v>197</v>
      </c>
      <c r="G15" s="30">
        <v>1892</v>
      </c>
      <c r="H15" s="59" t="s">
        <v>198</v>
      </c>
    </row>
    <row r="16" spans="2:8" ht="12.75">
      <c r="B16" s="42" t="s">
        <v>9</v>
      </c>
      <c r="C16" s="30">
        <v>881</v>
      </c>
      <c r="D16" s="80" t="s">
        <v>199</v>
      </c>
      <c r="E16" s="80">
        <v>892</v>
      </c>
      <c r="F16" s="80" t="s">
        <v>200</v>
      </c>
      <c r="G16" s="30">
        <v>1773</v>
      </c>
      <c r="H16" s="59" t="s">
        <v>201</v>
      </c>
    </row>
    <row r="17" spans="2:8" ht="12.75">
      <c r="B17" s="42" t="s">
        <v>10</v>
      </c>
      <c r="C17" s="30">
        <v>905</v>
      </c>
      <c r="D17" s="80" t="s">
        <v>202</v>
      </c>
      <c r="E17" s="80">
        <v>1038</v>
      </c>
      <c r="F17" s="80" t="s">
        <v>203</v>
      </c>
      <c r="G17" s="30">
        <v>1943</v>
      </c>
      <c r="H17" s="59" t="s">
        <v>54</v>
      </c>
    </row>
    <row r="18" spans="2:8" ht="12.75">
      <c r="B18" s="42" t="s">
        <v>11</v>
      </c>
      <c r="C18" s="30">
        <v>1295</v>
      </c>
      <c r="D18" s="80" t="s">
        <v>204</v>
      </c>
      <c r="E18" s="80">
        <v>1306</v>
      </c>
      <c r="F18" s="80" t="s">
        <v>205</v>
      </c>
      <c r="G18" s="30">
        <v>2601</v>
      </c>
      <c r="H18" s="59" t="s">
        <v>206</v>
      </c>
    </row>
    <row r="19" spans="2:8" ht="12.75">
      <c r="B19" s="42" t="s">
        <v>12</v>
      </c>
      <c r="C19" s="30">
        <v>1819</v>
      </c>
      <c r="D19" s="80" t="s">
        <v>151</v>
      </c>
      <c r="E19" s="80">
        <v>1668</v>
      </c>
      <c r="F19" s="80" t="s">
        <v>152</v>
      </c>
      <c r="G19" s="30">
        <v>3487</v>
      </c>
      <c r="H19" s="59" t="s">
        <v>207</v>
      </c>
    </row>
    <row r="20" spans="2:8" ht="12.75">
      <c r="B20" s="42" t="s">
        <v>13</v>
      </c>
      <c r="C20" s="30">
        <v>1792</v>
      </c>
      <c r="D20" s="80" t="s">
        <v>73</v>
      </c>
      <c r="E20" s="80">
        <v>1632</v>
      </c>
      <c r="F20" s="80" t="s">
        <v>74</v>
      </c>
      <c r="G20" s="30">
        <v>3424</v>
      </c>
      <c r="H20" s="59" t="s">
        <v>208</v>
      </c>
    </row>
    <row r="21" spans="2:8" ht="12.75">
      <c r="B21" s="42" t="s">
        <v>14</v>
      </c>
      <c r="C21" s="30">
        <v>1639</v>
      </c>
      <c r="D21" s="80" t="s">
        <v>209</v>
      </c>
      <c r="E21" s="80">
        <v>1442</v>
      </c>
      <c r="F21" s="80" t="s">
        <v>210</v>
      </c>
      <c r="G21" s="30">
        <v>3081</v>
      </c>
      <c r="H21" s="59" t="s">
        <v>211</v>
      </c>
    </row>
    <row r="22" spans="2:8" ht="12.75">
      <c r="B22" s="42" t="s">
        <v>15</v>
      </c>
      <c r="C22" s="30">
        <v>1468</v>
      </c>
      <c r="D22" s="80" t="s">
        <v>212</v>
      </c>
      <c r="E22" s="80">
        <v>1289</v>
      </c>
      <c r="F22" s="80" t="s">
        <v>213</v>
      </c>
      <c r="G22" s="30">
        <v>2757</v>
      </c>
      <c r="H22" s="59" t="s">
        <v>214</v>
      </c>
    </row>
    <row r="23" spans="2:8" ht="12.75">
      <c r="B23" s="42" t="s">
        <v>16</v>
      </c>
      <c r="C23" s="30">
        <v>1113</v>
      </c>
      <c r="D23" s="80" t="s">
        <v>215</v>
      </c>
      <c r="E23" s="80">
        <v>1096</v>
      </c>
      <c r="F23" s="80" t="s">
        <v>216</v>
      </c>
      <c r="G23" s="30">
        <v>2209</v>
      </c>
      <c r="H23" s="59" t="s">
        <v>217</v>
      </c>
    </row>
    <row r="24" spans="2:8" ht="12.75">
      <c r="B24" s="42" t="s">
        <v>17</v>
      </c>
      <c r="C24" s="30">
        <v>1023</v>
      </c>
      <c r="D24" s="80" t="s">
        <v>218</v>
      </c>
      <c r="E24" s="80">
        <v>1037</v>
      </c>
      <c r="F24" s="80" t="s">
        <v>219</v>
      </c>
      <c r="G24" s="30">
        <v>2060</v>
      </c>
      <c r="H24" s="59" t="s">
        <v>220</v>
      </c>
    </row>
    <row r="25" spans="2:8" ht="12.75">
      <c r="B25" s="42" t="s">
        <v>18</v>
      </c>
      <c r="C25" s="30">
        <v>983</v>
      </c>
      <c r="D25" s="80" t="s">
        <v>221</v>
      </c>
      <c r="E25" s="80">
        <v>966</v>
      </c>
      <c r="F25" s="80" t="s">
        <v>222</v>
      </c>
      <c r="G25" s="30">
        <v>1949</v>
      </c>
      <c r="H25" s="59" t="s">
        <v>223</v>
      </c>
    </row>
    <row r="26" spans="2:8" ht="12.75">
      <c r="B26" s="42" t="s">
        <v>19</v>
      </c>
      <c r="C26" s="30">
        <v>814</v>
      </c>
      <c r="D26" s="80" t="s">
        <v>224</v>
      </c>
      <c r="E26" s="80">
        <v>857</v>
      </c>
      <c r="F26" s="80" t="s">
        <v>225</v>
      </c>
      <c r="G26" s="30">
        <v>1671</v>
      </c>
      <c r="H26" s="59" t="s">
        <v>226</v>
      </c>
    </row>
    <row r="27" spans="2:8" ht="12.75">
      <c r="B27" s="42" t="s">
        <v>20</v>
      </c>
      <c r="C27" s="30">
        <v>641</v>
      </c>
      <c r="D27" s="80" t="s">
        <v>59</v>
      </c>
      <c r="E27" s="80">
        <v>652</v>
      </c>
      <c r="F27" s="80" t="s">
        <v>58</v>
      </c>
      <c r="G27" s="30">
        <v>1293</v>
      </c>
      <c r="H27" s="59" t="s">
        <v>227</v>
      </c>
    </row>
    <row r="28" spans="2:8" ht="12.75">
      <c r="B28" s="42" t="s">
        <v>21</v>
      </c>
      <c r="C28" s="30">
        <v>531</v>
      </c>
      <c r="D28" s="80" t="s">
        <v>228</v>
      </c>
      <c r="E28" s="80">
        <v>559</v>
      </c>
      <c r="F28" s="80" t="s">
        <v>229</v>
      </c>
      <c r="G28" s="30">
        <v>1090</v>
      </c>
      <c r="H28" s="59" t="s">
        <v>230</v>
      </c>
    </row>
    <row r="29" spans="2:8" ht="12.75">
      <c r="B29" s="42" t="s">
        <v>22</v>
      </c>
      <c r="C29" s="30">
        <v>258</v>
      </c>
      <c r="D29" s="80" t="s">
        <v>231</v>
      </c>
      <c r="E29" s="80">
        <v>397</v>
      </c>
      <c r="F29" s="80" t="s">
        <v>232</v>
      </c>
      <c r="G29" s="30">
        <v>655</v>
      </c>
      <c r="H29" s="59" t="s">
        <v>233</v>
      </c>
    </row>
    <row r="30" spans="2:8" ht="12.75">
      <c r="B30" s="42" t="s">
        <v>23</v>
      </c>
      <c r="C30" s="30">
        <v>125</v>
      </c>
      <c r="D30" s="80" t="s">
        <v>234</v>
      </c>
      <c r="E30" s="80">
        <v>257</v>
      </c>
      <c r="F30" s="80" t="s">
        <v>235</v>
      </c>
      <c r="G30" s="30">
        <v>382</v>
      </c>
      <c r="H30" s="59" t="s">
        <v>236</v>
      </c>
    </row>
    <row r="31" spans="2:8" ht="12.75">
      <c r="B31" s="42" t="s">
        <v>24</v>
      </c>
      <c r="C31" s="30">
        <v>31</v>
      </c>
      <c r="D31" s="80" t="s">
        <v>237</v>
      </c>
      <c r="E31" s="80">
        <v>99</v>
      </c>
      <c r="F31" s="80" t="s">
        <v>238</v>
      </c>
      <c r="G31" s="30">
        <v>130</v>
      </c>
      <c r="H31" s="59" t="s">
        <v>239</v>
      </c>
    </row>
    <row r="32" spans="2:8" ht="12.75">
      <c r="B32" s="42" t="s">
        <v>44</v>
      </c>
      <c r="C32" s="30">
        <v>7</v>
      </c>
      <c r="D32" s="80" t="s">
        <v>240</v>
      </c>
      <c r="E32" s="80">
        <v>24</v>
      </c>
      <c r="F32" s="80" t="s">
        <v>241</v>
      </c>
      <c r="G32" s="30">
        <v>31</v>
      </c>
      <c r="H32" s="59" t="s">
        <v>242</v>
      </c>
    </row>
    <row r="33" spans="2:8" ht="12.75">
      <c r="B33" s="42" t="s">
        <v>191</v>
      </c>
      <c r="C33" s="30">
        <v>0</v>
      </c>
      <c r="D33" s="80" t="s">
        <v>243</v>
      </c>
      <c r="E33" s="80">
        <v>5</v>
      </c>
      <c r="F33" s="80" t="s">
        <v>110</v>
      </c>
      <c r="G33" s="30">
        <v>5</v>
      </c>
      <c r="H33" s="59" t="s">
        <v>118</v>
      </c>
    </row>
    <row r="34" spans="2:8" ht="13.5" thickBot="1">
      <c r="B34" s="93"/>
      <c r="C34" s="105"/>
      <c r="D34" s="105"/>
      <c r="E34" s="105"/>
      <c r="F34" s="105"/>
      <c r="G34" s="105"/>
      <c r="H34" s="106"/>
    </row>
    <row r="35" spans="2:8" ht="13.5" thickBot="1">
      <c r="B35" s="47" t="s">
        <v>5</v>
      </c>
      <c r="C35" s="115">
        <v>18587</v>
      </c>
      <c r="D35" s="115" t="s">
        <v>244</v>
      </c>
      <c r="E35" s="115">
        <v>18381</v>
      </c>
      <c r="F35" s="115" t="s">
        <v>245</v>
      </c>
      <c r="G35" s="115">
        <v>36968</v>
      </c>
      <c r="H35" s="116" t="s">
        <v>110</v>
      </c>
    </row>
    <row r="36" spans="3:8" ht="12.75">
      <c r="C36" s="51"/>
      <c r="D36" s="51"/>
      <c r="E36" s="51"/>
      <c r="F36" s="51"/>
      <c r="G36" s="51"/>
      <c r="H36" s="51"/>
    </row>
    <row r="72" ht="13.5" thickBot="1"/>
    <row r="73" spans="3:8" ht="13.5" thickBot="1">
      <c r="C73" s="40"/>
      <c r="E73" s="36"/>
      <c r="G73" s="36"/>
      <c r="H73" s="91"/>
    </row>
    <row r="74" spans="3:8" ht="13.5" thickBot="1">
      <c r="C74" s="40"/>
      <c r="E74" s="36"/>
      <c r="G74" s="36"/>
      <c r="H74" s="91"/>
    </row>
    <row r="75" spans="3:8" ht="13.5" thickBot="1">
      <c r="C75" s="40"/>
      <c r="E75" s="36"/>
      <c r="G75" s="36"/>
      <c r="H75" s="91"/>
    </row>
    <row r="76" spans="3:8" ht="13.5" thickBot="1">
      <c r="C76" s="40"/>
      <c r="E76" s="36"/>
      <c r="G76" s="36"/>
      <c r="H76" s="91"/>
    </row>
    <row r="77" spans="3:8" ht="13.5" thickBot="1">
      <c r="C77" s="40"/>
      <c r="E77" s="36"/>
      <c r="G77" s="36"/>
      <c r="H77" s="91"/>
    </row>
    <row r="78" spans="3:8" ht="13.5" thickBot="1">
      <c r="C78" s="40"/>
      <c r="E78" s="36"/>
      <c r="G78" s="36"/>
      <c r="H78" s="91"/>
    </row>
    <row r="79" spans="3:8" ht="13.5" thickBot="1">
      <c r="C79" s="40"/>
      <c r="E79" s="36"/>
      <c r="G79" s="36"/>
      <c r="H79" s="91"/>
    </row>
    <row r="80" spans="3:8" ht="13.5" thickBot="1">
      <c r="C80" s="40"/>
      <c r="E80" s="36"/>
      <c r="G80" s="36"/>
      <c r="H80" s="91"/>
    </row>
    <row r="81" spans="3:8" ht="13.5" thickBot="1">
      <c r="C81" s="40"/>
      <c r="E81" s="36"/>
      <c r="G81" s="36"/>
      <c r="H81" s="91"/>
    </row>
    <row r="82" spans="3:8" ht="13.5" thickBot="1">
      <c r="C82" s="40"/>
      <c r="E82" s="36"/>
      <c r="G82" s="36"/>
      <c r="H82" s="91"/>
    </row>
    <row r="83" spans="3:8" ht="13.5" thickBot="1">
      <c r="C83" s="40"/>
      <c r="E83" s="36"/>
      <c r="G83" s="36"/>
      <c r="H83" s="91"/>
    </row>
    <row r="84" spans="3:8" ht="13.5" thickBot="1">
      <c r="C84" s="40"/>
      <c r="E84" s="36"/>
      <c r="G84" s="36"/>
      <c r="H84" s="91"/>
    </row>
    <row r="85" spans="3:8" ht="13.5" thickBot="1">
      <c r="C85" s="40"/>
      <c r="E85" s="36"/>
      <c r="G85" s="36"/>
      <c r="H85" s="91"/>
    </row>
    <row r="86" spans="3:8" ht="13.5" thickBot="1">
      <c r="C86" s="40"/>
      <c r="E86" s="36"/>
      <c r="G86" s="36"/>
      <c r="H86" s="91"/>
    </row>
    <row r="87" spans="3:8" ht="13.5" thickBot="1">
      <c r="C87" s="40"/>
      <c r="E87" s="36"/>
      <c r="G87" s="36"/>
      <c r="H87" s="91"/>
    </row>
    <row r="88" spans="3:8" ht="13.5" thickBot="1">
      <c r="C88" s="40"/>
      <c r="E88" s="36"/>
      <c r="G88" s="36"/>
      <c r="H88" s="91"/>
    </row>
    <row r="89" spans="3:8" ht="13.5" thickBot="1">
      <c r="C89" s="40"/>
      <c r="E89" s="36"/>
      <c r="G89" s="36"/>
      <c r="H89" s="91"/>
    </row>
    <row r="90" spans="3:8" ht="13.5" thickBot="1">
      <c r="C90" s="40"/>
      <c r="E90" s="36"/>
      <c r="G90" s="36"/>
      <c r="H90" s="91"/>
    </row>
    <row r="91" spans="3:8" ht="13.5" thickBot="1">
      <c r="C91" s="40"/>
      <c r="E91" s="36"/>
      <c r="G91" s="36"/>
      <c r="H91" s="91"/>
    </row>
    <row r="92" spans="3:8" ht="12.75">
      <c r="C92" s="40"/>
      <c r="E92" s="36"/>
      <c r="G92" s="36"/>
      <c r="H92" s="9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L22" sqref="L22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M92"/>
  <sheetViews>
    <sheetView workbookViewId="0" topLeftCell="A7">
      <selection activeCell="B1" sqref="B1:H35"/>
    </sheetView>
  </sheetViews>
  <sheetFormatPr defaultColWidth="11.421875" defaultRowHeight="12.75"/>
  <cols>
    <col min="1" max="1" width="1.7109375" style="0" customWidth="1"/>
    <col min="2" max="2" width="24.7109375" style="0" customWidth="1"/>
    <col min="3" max="3" width="12.574218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140625" style="0" customWidth="1"/>
    <col min="8" max="8" width="9.28125" style="0" customWidth="1"/>
    <col min="10" max="10" width="46.421875" style="0" bestFit="1" customWidth="1"/>
    <col min="11" max="11" width="23.57421875" style="0" bestFit="1" customWidth="1"/>
    <col min="12" max="12" width="10.7109375" style="0" customWidth="1"/>
    <col min="13" max="14" width="9.00390625" style="0" customWidth="1"/>
    <col min="15" max="15" width="11.28125" style="0" customWidth="1"/>
    <col min="16" max="16" width="7.8515625" style="0" customWidth="1"/>
  </cols>
  <sheetData>
    <row r="2" ht="18">
      <c r="B2" s="3" t="s">
        <v>249</v>
      </c>
    </row>
    <row r="3" ht="12.75">
      <c r="B3" s="4" t="s">
        <v>0</v>
      </c>
    </row>
    <row r="4" ht="12.75">
      <c r="B4" s="73" t="s">
        <v>1</v>
      </c>
    </row>
    <row r="5" ht="12.75">
      <c r="B5" s="2"/>
    </row>
    <row r="6" ht="12.75">
      <c r="B6" s="5" t="s">
        <v>250</v>
      </c>
    </row>
    <row r="7" ht="12.75">
      <c r="B7" s="5"/>
    </row>
    <row r="8" ht="12.75">
      <c r="B8" s="5" t="s">
        <v>251</v>
      </c>
    </row>
    <row r="10" ht="13.5" thickBot="1"/>
    <row r="11" spans="3:8" ht="13.5" thickBot="1">
      <c r="C11" s="94" t="s">
        <v>3</v>
      </c>
      <c r="D11" s="95" t="s">
        <v>43</v>
      </c>
      <c r="E11" s="97" t="s">
        <v>4</v>
      </c>
      <c r="F11" s="97" t="s">
        <v>43</v>
      </c>
      <c r="G11" s="96" t="s">
        <v>5</v>
      </c>
      <c r="H11" s="98" t="s">
        <v>43</v>
      </c>
    </row>
    <row r="12" spans="2:8" ht="12.75">
      <c r="B12" s="104"/>
      <c r="C12" s="99"/>
      <c r="D12" s="100"/>
      <c r="E12" s="101"/>
      <c r="F12" s="102"/>
      <c r="G12" s="101"/>
      <c r="H12" s="103"/>
    </row>
    <row r="13" spans="2:13" ht="12.75">
      <c r="B13" s="42" t="s">
        <v>6</v>
      </c>
      <c r="C13" s="2">
        <v>1222</v>
      </c>
      <c r="D13" s="2" t="s">
        <v>254</v>
      </c>
      <c r="E13" s="2">
        <v>1178</v>
      </c>
      <c r="F13" s="2" t="s">
        <v>253</v>
      </c>
      <c r="G13" s="2">
        <v>2400</v>
      </c>
      <c r="H13" s="91" t="s">
        <v>255</v>
      </c>
      <c r="L13" s="78"/>
      <c r="M13" s="79"/>
    </row>
    <row r="14" spans="2:8" ht="12.75">
      <c r="B14" s="42" t="s">
        <v>7</v>
      </c>
      <c r="C14" s="2">
        <v>1072</v>
      </c>
      <c r="D14" s="2" t="s">
        <v>256</v>
      </c>
      <c r="E14" s="2">
        <v>1057</v>
      </c>
      <c r="F14" s="2" t="s">
        <v>257</v>
      </c>
      <c r="G14" s="2">
        <v>2129</v>
      </c>
      <c r="H14" s="91" t="s">
        <v>258</v>
      </c>
    </row>
    <row r="15" spans="2:8" ht="12.75">
      <c r="B15" s="42" t="s">
        <v>8</v>
      </c>
      <c r="C15" s="2">
        <v>969</v>
      </c>
      <c r="D15" s="2" t="s">
        <v>259</v>
      </c>
      <c r="E15" s="2">
        <v>926</v>
      </c>
      <c r="F15" s="2" t="s">
        <v>260</v>
      </c>
      <c r="G15" s="2">
        <v>1895</v>
      </c>
      <c r="H15" s="91" t="s">
        <v>261</v>
      </c>
    </row>
    <row r="16" spans="2:8" ht="12.75">
      <c r="B16" s="42" t="s">
        <v>9</v>
      </c>
      <c r="C16" s="2">
        <v>914</v>
      </c>
      <c r="D16" s="2" t="s">
        <v>262</v>
      </c>
      <c r="E16" s="2">
        <v>910</v>
      </c>
      <c r="F16" s="2" t="s">
        <v>263</v>
      </c>
      <c r="G16" s="2">
        <v>1824</v>
      </c>
      <c r="H16" s="91" t="s">
        <v>252</v>
      </c>
    </row>
    <row r="17" spans="2:8" ht="12.75">
      <c r="B17" s="42" t="s">
        <v>10</v>
      </c>
      <c r="C17" s="2">
        <v>900</v>
      </c>
      <c r="D17" s="2" t="s">
        <v>264</v>
      </c>
      <c r="E17" s="2">
        <v>995</v>
      </c>
      <c r="F17" s="2" t="s">
        <v>265</v>
      </c>
      <c r="G17" s="2">
        <v>1895</v>
      </c>
      <c r="H17" s="91" t="s">
        <v>261</v>
      </c>
    </row>
    <row r="18" spans="2:8" ht="12.75">
      <c r="B18" s="42" t="s">
        <v>11</v>
      </c>
      <c r="C18" s="2">
        <v>1180</v>
      </c>
      <c r="D18" s="2" t="s">
        <v>266</v>
      </c>
      <c r="E18" s="2">
        <v>1211</v>
      </c>
      <c r="F18" s="2" t="s">
        <v>267</v>
      </c>
      <c r="G18" s="2">
        <v>2391</v>
      </c>
      <c r="H18" s="91" t="s">
        <v>268</v>
      </c>
    </row>
    <row r="19" spans="2:8" ht="12.75">
      <c r="B19" s="42" t="s">
        <v>12</v>
      </c>
      <c r="C19" s="2">
        <v>1719</v>
      </c>
      <c r="D19" s="2" t="s">
        <v>269</v>
      </c>
      <c r="E19" s="2">
        <v>1578</v>
      </c>
      <c r="F19" s="2" t="s">
        <v>270</v>
      </c>
      <c r="G19" s="2">
        <v>3297</v>
      </c>
      <c r="H19" s="91" t="s">
        <v>271</v>
      </c>
    </row>
    <row r="20" spans="2:8" ht="12.75">
      <c r="B20" s="42" t="s">
        <v>13</v>
      </c>
      <c r="C20" s="2">
        <v>1772</v>
      </c>
      <c r="D20" s="2" t="s">
        <v>272</v>
      </c>
      <c r="E20" s="2">
        <v>1655</v>
      </c>
      <c r="F20" s="2" t="s">
        <v>273</v>
      </c>
      <c r="G20" s="2">
        <v>3427</v>
      </c>
      <c r="H20" s="91" t="s">
        <v>274</v>
      </c>
    </row>
    <row r="21" spans="2:8" ht="12.75">
      <c r="B21" s="42" t="s">
        <v>14</v>
      </c>
      <c r="C21" s="2">
        <v>1663</v>
      </c>
      <c r="D21" s="2" t="s">
        <v>275</v>
      </c>
      <c r="E21" s="2">
        <v>1480</v>
      </c>
      <c r="F21" s="2" t="s">
        <v>276</v>
      </c>
      <c r="G21" s="2">
        <v>3143</v>
      </c>
      <c r="H21" s="91" t="s">
        <v>277</v>
      </c>
    </row>
    <row r="22" spans="2:8" ht="12.75">
      <c r="B22" s="42" t="s">
        <v>15</v>
      </c>
      <c r="C22" s="2">
        <v>1477</v>
      </c>
      <c r="D22" s="2" t="s">
        <v>278</v>
      </c>
      <c r="E22" s="2">
        <v>1321</v>
      </c>
      <c r="F22" s="2" t="s">
        <v>279</v>
      </c>
      <c r="G22" s="2">
        <v>2798</v>
      </c>
      <c r="H22" s="91" t="s">
        <v>280</v>
      </c>
    </row>
    <row r="23" spans="2:8" ht="12.75">
      <c r="B23" s="42" t="s">
        <v>16</v>
      </c>
      <c r="C23" s="2">
        <v>1162</v>
      </c>
      <c r="D23" s="2" t="s">
        <v>281</v>
      </c>
      <c r="E23" s="2">
        <v>1099</v>
      </c>
      <c r="F23" s="2" t="s">
        <v>282</v>
      </c>
      <c r="G23" s="2">
        <v>2261</v>
      </c>
      <c r="H23" s="91" t="s">
        <v>283</v>
      </c>
    </row>
    <row r="24" spans="2:8" ht="12.75">
      <c r="B24" s="42" t="s">
        <v>17</v>
      </c>
      <c r="C24" s="2">
        <v>1017</v>
      </c>
      <c r="D24" s="2" t="s">
        <v>284</v>
      </c>
      <c r="E24" s="2">
        <v>1052</v>
      </c>
      <c r="F24" s="2" t="s">
        <v>285</v>
      </c>
      <c r="G24" s="2">
        <v>2069</v>
      </c>
      <c r="H24" s="91" t="s">
        <v>286</v>
      </c>
    </row>
    <row r="25" spans="2:8" ht="12.75">
      <c r="B25" s="42" t="s">
        <v>18</v>
      </c>
      <c r="C25" s="2">
        <v>1001</v>
      </c>
      <c r="D25" s="2" t="s">
        <v>117</v>
      </c>
      <c r="E25" s="2">
        <v>979</v>
      </c>
      <c r="F25" s="2" t="s">
        <v>116</v>
      </c>
      <c r="G25" s="2">
        <v>1980</v>
      </c>
      <c r="H25" s="91" t="s">
        <v>287</v>
      </c>
    </row>
    <row r="26" spans="2:8" ht="12.75">
      <c r="B26" s="42" t="s">
        <v>19</v>
      </c>
      <c r="C26" s="2">
        <v>854</v>
      </c>
      <c r="D26" s="2" t="s">
        <v>288</v>
      </c>
      <c r="E26" s="2">
        <v>908</v>
      </c>
      <c r="F26" s="2" t="s">
        <v>289</v>
      </c>
      <c r="G26" s="2">
        <v>1762</v>
      </c>
      <c r="H26" s="91" t="s">
        <v>290</v>
      </c>
    </row>
    <row r="27" spans="2:8" ht="12.75">
      <c r="B27" s="42" t="s">
        <v>20</v>
      </c>
      <c r="C27" s="2">
        <v>646</v>
      </c>
      <c r="D27" s="2" t="s">
        <v>291</v>
      </c>
      <c r="E27" s="2">
        <v>631</v>
      </c>
      <c r="F27" s="2" t="s">
        <v>292</v>
      </c>
      <c r="G27" s="2">
        <v>1277</v>
      </c>
      <c r="H27" s="91" t="s">
        <v>293</v>
      </c>
    </row>
    <row r="28" spans="2:8" ht="12.75">
      <c r="B28" s="42" t="s">
        <v>21</v>
      </c>
      <c r="C28" s="2">
        <v>539</v>
      </c>
      <c r="D28" s="2" t="s">
        <v>294</v>
      </c>
      <c r="E28" s="2">
        <v>593</v>
      </c>
      <c r="F28" s="2" t="s">
        <v>295</v>
      </c>
      <c r="G28" s="2">
        <v>1132</v>
      </c>
      <c r="H28" s="91" t="s">
        <v>296</v>
      </c>
    </row>
    <row r="29" spans="2:8" ht="12.75">
      <c r="B29" s="42" t="s">
        <v>22</v>
      </c>
      <c r="C29" s="2">
        <v>264</v>
      </c>
      <c r="D29" s="2" t="s">
        <v>297</v>
      </c>
      <c r="E29" s="2">
        <v>424</v>
      </c>
      <c r="F29" s="2" t="s">
        <v>298</v>
      </c>
      <c r="G29" s="2">
        <v>688</v>
      </c>
      <c r="H29" s="91" t="s">
        <v>299</v>
      </c>
    </row>
    <row r="30" spans="2:8" ht="12.75">
      <c r="B30" s="42" t="s">
        <v>23</v>
      </c>
      <c r="C30" s="2">
        <v>135</v>
      </c>
      <c r="D30" s="2" t="s">
        <v>300</v>
      </c>
      <c r="E30" s="2">
        <v>260</v>
      </c>
      <c r="F30" s="2" t="s">
        <v>301</v>
      </c>
      <c r="G30" s="2">
        <v>395</v>
      </c>
      <c r="H30" s="91" t="s">
        <v>302</v>
      </c>
    </row>
    <row r="31" spans="2:8" ht="12.75">
      <c r="B31" s="42" t="s">
        <v>24</v>
      </c>
      <c r="C31" s="2">
        <v>33</v>
      </c>
      <c r="D31" s="2" t="s">
        <v>303</v>
      </c>
      <c r="E31" s="2">
        <v>101</v>
      </c>
      <c r="F31" s="2" t="s">
        <v>304</v>
      </c>
      <c r="G31" s="2">
        <v>134</v>
      </c>
      <c r="H31" s="91" t="s">
        <v>305</v>
      </c>
    </row>
    <row r="32" spans="2:8" ht="12.75">
      <c r="B32" s="42" t="s">
        <v>44</v>
      </c>
      <c r="C32" s="2">
        <v>7</v>
      </c>
      <c r="D32" s="2" t="s">
        <v>306</v>
      </c>
      <c r="E32" s="2">
        <v>23</v>
      </c>
      <c r="F32" s="2" t="s">
        <v>307</v>
      </c>
      <c r="G32" s="2">
        <v>30</v>
      </c>
      <c r="H32" s="91" t="s">
        <v>242</v>
      </c>
    </row>
    <row r="33" spans="2:8" ht="12.75">
      <c r="B33" s="42" t="s">
        <v>191</v>
      </c>
      <c r="C33" s="2">
        <v>0</v>
      </c>
      <c r="D33" s="2" t="s">
        <v>243</v>
      </c>
      <c r="E33" s="2">
        <v>7</v>
      </c>
      <c r="F33" s="2" t="s">
        <v>110</v>
      </c>
      <c r="G33" s="2">
        <v>7</v>
      </c>
      <c r="H33" s="91" t="s">
        <v>107</v>
      </c>
    </row>
    <row r="34" spans="2:8" ht="13.5" thickBot="1">
      <c r="B34" s="93"/>
      <c r="C34" s="118"/>
      <c r="D34" s="118"/>
      <c r="E34" s="118"/>
      <c r="F34" s="118"/>
      <c r="G34" s="118"/>
      <c r="H34" s="119"/>
    </row>
    <row r="35" spans="2:8" ht="13.5" thickBot="1">
      <c r="B35" s="47" t="s">
        <v>5</v>
      </c>
      <c r="C35" s="120">
        <v>18546</v>
      </c>
      <c r="D35" s="120" t="s">
        <v>205</v>
      </c>
      <c r="E35" s="120">
        <v>18388</v>
      </c>
      <c r="F35" s="120" t="s">
        <v>204</v>
      </c>
      <c r="G35" s="120">
        <v>36934</v>
      </c>
      <c r="H35" s="121" t="s">
        <v>110</v>
      </c>
    </row>
    <row r="36" spans="3:8" ht="12.75">
      <c r="C36" s="51"/>
      <c r="D36" s="51"/>
      <c r="E36" s="51"/>
      <c r="F36" s="51"/>
      <c r="G36" s="51"/>
      <c r="H36" s="51"/>
    </row>
    <row r="73" spans="3:9" ht="12.75">
      <c r="C73" s="99"/>
      <c r="D73" s="117"/>
      <c r="E73" s="101"/>
      <c r="F73" s="117"/>
      <c r="G73" s="101"/>
      <c r="H73" s="12"/>
      <c r="I73" s="117"/>
    </row>
    <row r="74" spans="3:9" ht="12.75">
      <c r="C74" s="99"/>
      <c r="D74" s="117"/>
      <c r="E74" s="101"/>
      <c r="F74" s="117"/>
      <c r="G74" s="101"/>
      <c r="H74" s="12"/>
      <c r="I74" s="117"/>
    </row>
    <row r="75" spans="3:9" ht="12.75">
      <c r="C75" s="99"/>
      <c r="D75" s="117"/>
      <c r="E75" s="101"/>
      <c r="F75" s="117"/>
      <c r="G75" s="101"/>
      <c r="H75" s="12"/>
      <c r="I75" s="117"/>
    </row>
    <row r="76" spans="3:9" ht="12.75">
      <c r="C76" s="99"/>
      <c r="D76" s="117"/>
      <c r="E76" s="101"/>
      <c r="F76" s="117"/>
      <c r="G76" s="101"/>
      <c r="H76" s="12"/>
      <c r="I76" s="117"/>
    </row>
    <row r="77" spans="3:9" ht="12.75">
      <c r="C77" s="99"/>
      <c r="D77" s="117"/>
      <c r="E77" s="101"/>
      <c r="F77" s="117"/>
      <c r="G77" s="101"/>
      <c r="H77" s="12"/>
      <c r="I77" s="117"/>
    </row>
    <row r="78" spans="3:9" ht="12.75">
      <c r="C78" s="99"/>
      <c r="D78" s="117"/>
      <c r="E78" s="101"/>
      <c r="F78" s="117"/>
      <c r="G78" s="101"/>
      <c r="H78" s="12"/>
      <c r="I78" s="117"/>
    </row>
    <row r="79" spans="3:9" ht="12.75">
      <c r="C79" s="99"/>
      <c r="D79" s="117"/>
      <c r="E79" s="101"/>
      <c r="F79" s="117"/>
      <c r="G79" s="101"/>
      <c r="H79" s="12"/>
      <c r="I79" s="117"/>
    </row>
    <row r="80" spans="3:9" ht="12.75">
      <c r="C80" s="99"/>
      <c r="D80" s="117"/>
      <c r="E80" s="101"/>
      <c r="F80" s="117"/>
      <c r="G80" s="101"/>
      <c r="H80" s="12"/>
      <c r="I80" s="117"/>
    </row>
    <row r="81" spans="3:9" ht="12.75">
      <c r="C81" s="99"/>
      <c r="D81" s="117"/>
      <c r="E81" s="101"/>
      <c r="F81" s="117"/>
      <c r="G81" s="101"/>
      <c r="H81" s="12"/>
      <c r="I81" s="117"/>
    </row>
    <row r="82" spans="3:9" ht="12.75">
      <c r="C82" s="99"/>
      <c r="D82" s="117"/>
      <c r="E82" s="101"/>
      <c r="F82" s="117"/>
      <c r="G82" s="101"/>
      <c r="H82" s="12"/>
      <c r="I82" s="117"/>
    </row>
    <row r="83" spans="3:9" ht="12.75">
      <c r="C83" s="99"/>
      <c r="D83" s="117"/>
      <c r="E83" s="101"/>
      <c r="F83" s="117"/>
      <c r="G83" s="101"/>
      <c r="H83" s="12"/>
      <c r="I83" s="117"/>
    </row>
    <row r="84" spans="3:9" ht="12.75">
      <c r="C84" s="99"/>
      <c r="D84" s="117"/>
      <c r="E84" s="101"/>
      <c r="F84" s="117"/>
      <c r="G84" s="101"/>
      <c r="H84" s="12"/>
      <c r="I84" s="117"/>
    </row>
    <row r="85" spans="3:9" ht="12.75">
      <c r="C85" s="99"/>
      <c r="D85" s="117"/>
      <c r="E85" s="101"/>
      <c r="F85" s="117"/>
      <c r="G85" s="101"/>
      <c r="H85" s="12"/>
      <c r="I85" s="117"/>
    </row>
    <row r="86" spans="3:9" ht="12.75">
      <c r="C86" s="99"/>
      <c r="D86" s="117"/>
      <c r="E86" s="101"/>
      <c r="F86" s="117"/>
      <c r="G86" s="101"/>
      <c r="H86" s="12"/>
      <c r="I86" s="117"/>
    </row>
    <row r="87" spans="3:9" ht="12.75">
      <c r="C87" s="99"/>
      <c r="D87" s="117"/>
      <c r="E87" s="101"/>
      <c r="F87" s="117"/>
      <c r="G87" s="101"/>
      <c r="H87" s="12"/>
      <c r="I87" s="117"/>
    </row>
    <row r="88" spans="3:9" ht="12.75">
      <c r="C88" s="99"/>
      <c r="D88" s="117"/>
      <c r="E88" s="101"/>
      <c r="F88" s="117"/>
      <c r="G88" s="101"/>
      <c r="H88" s="12"/>
      <c r="I88" s="117"/>
    </row>
    <row r="89" spans="3:9" ht="12.75">
      <c r="C89" s="99"/>
      <c r="D89" s="117"/>
      <c r="E89" s="101"/>
      <c r="F89" s="117"/>
      <c r="G89" s="101"/>
      <c r="H89" s="12"/>
      <c r="I89" s="117"/>
    </row>
    <row r="90" spans="3:9" ht="12.75">
      <c r="C90" s="99"/>
      <c r="D90" s="117"/>
      <c r="E90" s="101"/>
      <c r="F90" s="117"/>
      <c r="G90" s="101"/>
      <c r="H90" s="12"/>
      <c r="I90" s="117"/>
    </row>
    <row r="91" spans="3:9" ht="12.75">
      <c r="C91" s="99"/>
      <c r="D91" s="117"/>
      <c r="E91" s="101"/>
      <c r="F91" s="117"/>
      <c r="G91" s="101"/>
      <c r="H91" s="12"/>
      <c r="I91" s="117"/>
    </row>
    <row r="92" spans="3:9" ht="12.75">
      <c r="C92" s="99"/>
      <c r="D92" s="117"/>
      <c r="E92" s="101"/>
      <c r="F92" s="117"/>
      <c r="G92" s="101"/>
      <c r="H92" s="12"/>
      <c r="I92" s="11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0" sqref="L20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N92"/>
  <sheetViews>
    <sheetView workbookViewId="0" topLeftCell="A11">
      <selection activeCell="J1" sqref="J1:X16384"/>
    </sheetView>
  </sheetViews>
  <sheetFormatPr defaultColWidth="11.421875" defaultRowHeight="12.75"/>
  <cols>
    <col min="1" max="1" width="1.7109375" style="0" customWidth="1"/>
    <col min="2" max="2" width="24.7109375" style="0" customWidth="1"/>
    <col min="3" max="3" width="12.57421875" style="122" customWidth="1"/>
    <col min="4" max="4" width="8.7109375" style="122" customWidth="1"/>
    <col min="5" max="5" width="10.7109375" style="122" customWidth="1"/>
    <col min="6" max="6" width="8.7109375" style="122" customWidth="1"/>
    <col min="7" max="7" width="10.140625" style="122" customWidth="1"/>
    <col min="8" max="8" width="9.28125" style="122" customWidth="1"/>
    <col min="10" max="10" width="24.140625" style="0" customWidth="1"/>
    <col min="11" max="11" width="37.7109375" style="0" bestFit="1" customWidth="1"/>
    <col min="12" max="12" width="10.140625" style="0" customWidth="1"/>
    <col min="13" max="13" width="10.7109375" style="0" customWidth="1"/>
    <col min="14" max="15" width="9.00390625" style="0" customWidth="1"/>
    <col min="16" max="16" width="11.28125" style="0" customWidth="1"/>
    <col min="17" max="17" width="7.8515625" style="0" customWidth="1"/>
  </cols>
  <sheetData>
    <row r="2" ht="18">
      <c r="B2" s="3" t="s">
        <v>310</v>
      </c>
    </row>
    <row r="3" ht="12.75">
      <c r="B3" s="4" t="s">
        <v>0</v>
      </c>
    </row>
    <row r="4" ht="12.75">
      <c r="B4" s="73" t="s">
        <v>1</v>
      </c>
    </row>
    <row r="5" ht="12.75">
      <c r="B5" s="2"/>
    </row>
    <row r="6" spans="2:14" ht="12.75">
      <c r="B6" s="5" t="s">
        <v>309</v>
      </c>
      <c r="M6" s="78"/>
      <c r="N6" s="79"/>
    </row>
    <row r="7" ht="12.75">
      <c r="B7" s="5"/>
    </row>
    <row r="8" ht="12.75">
      <c r="B8" s="5" t="s">
        <v>308</v>
      </c>
    </row>
    <row r="10" ht="13.5" thickBot="1"/>
    <row r="11" spans="3:8" ht="13.5" thickBot="1">
      <c r="C11" s="123" t="s">
        <v>3</v>
      </c>
      <c r="D11" s="95" t="s">
        <v>43</v>
      </c>
      <c r="E11" s="97" t="s">
        <v>4</v>
      </c>
      <c r="F11" s="97" t="s">
        <v>43</v>
      </c>
      <c r="G11" s="97" t="s">
        <v>5</v>
      </c>
      <c r="H11" s="98" t="s">
        <v>43</v>
      </c>
    </row>
    <row r="12" spans="2:8" ht="12.75">
      <c r="B12" s="104"/>
      <c r="C12" s="100"/>
      <c r="D12" s="100"/>
      <c r="E12" s="102"/>
      <c r="F12" s="102"/>
      <c r="G12" s="102"/>
      <c r="H12" s="103"/>
    </row>
    <row r="13" spans="2:13" ht="12.75">
      <c r="B13" s="42" t="s">
        <v>6</v>
      </c>
      <c r="C13" s="131">
        <v>1217</v>
      </c>
      <c r="D13" s="129" t="s">
        <v>311</v>
      </c>
      <c r="E13" s="131">
        <v>1129</v>
      </c>
      <c r="F13" s="122" t="s">
        <v>312</v>
      </c>
      <c r="G13" s="131">
        <v>2346</v>
      </c>
      <c r="H13" s="130" t="s">
        <v>313</v>
      </c>
      <c r="L13" s="128"/>
      <c r="M13" s="79"/>
    </row>
    <row r="14" spans="2:8" ht="12.75">
      <c r="B14" s="42" t="s">
        <v>7</v>
      </c>
      <c r="C14" s="131">
        <v>1123</v>
      </c>
      <c r="D14" s="122" t="s">
        <v>222</v>
      </c>
      <c r="E14" s="131">
        <v>1143</v>
      </c>
      <c r="F14" s="122" t="s">
        <v>221</v>
      </c>
      <c r="G14" s="131">
        <v>2266</v>
      </c>
      <c r="H14" s="130" t="s">
        <v>314</v>
      </c>
    </row>
    <row r="15" spans="2:8" ht="12.75">
      <c r="B15" s="42" t="s">
        <v>8</v>
      </c>
      <c r="C15" s="131">
        <v>971</v>
      </c>
      <c r="D15" s="122" t="s">
        <v>254</v>
      </c>
      <c r="E15" s="131">
        <v>936</v>
      </c>
      <c r="F15" s="122" t="s">
        <v>253</v>
      </c>
      <c r="G15" s="131">
        <v>1907</v>
      </c>
      <c r="H15" s="130" t="s">
        <v>315</v>
      </c>
    </row>
    <row r="16" spans="2:8" ht="12.75">
      <c r="B16" s="42" t="s">
        <v>9</v>
      </c>
      <c r="C16" s="131">
        <v>878</v>
      </c>
      <c r="D16" s="122" t="s">
        <v>316</v>
      </c>
      <c r="E16" s="131">
        <v>881</v>
      </c>
      <c r="F16" s="122" t="s">
        <v>317</v>
      </c>
      <c r="G16" s="131">
        <v>1759</v>
      </c>
      <c r="H16" s="130" t="s">
        <v>318</v>
      </c>
    </row>
    <row r="17" spans="2:8" ht="12.75">
      <c r="B17" s="42" t="s">
        <v>10</v>
      </c>
      <c r="C17" s="131">
        <v>926</v>
      </c>
      <c r="D17" s="122" t="s">
        <v>319</v>
      </c>
      <c r="E17" s="131">
        <v>957</v>
      </c>
      <c r="F17" s="122" t="s">
        <v>320</v>
      </c>
      <c r="G17" s="131">
        <v>1883</v>
      </c>
      <c r="H17" s="130" t="s">
        <v>321</v>
      </c>
    </row>
    <row r="18" spans="2:8" ht="12.75">
      <c r="B18" s="42" t="s">
        <v>11</v>
      </c>
      <c r="C18" s="131">
        <v>1079</v>
      </c>
      <c r="D18" s="122" t="s">
        <v>322</v>
      </c>
      <c r="E18" s="131">
        <v>1187</v>
      </c>
      <c r="F18" s="122" t="s">
        <v>323</v>
      </c>
      <c r="G18" s="131">
        <v>2266</v>
      </c>
      <c r="H18" s="130" t="s">
        <v>314</v>
      </c>
    </row>
    <row r="19" spans="2:8" ht="12.75">
      <c r="B19" s="42" t="s">
        <v>12</v>
      </c>
      <c r="C19" s="131">
        <v>1618</v>
      </c>
      <c r="D19" s="122" t="s">
        <v>324</v>
      </c>
      <c r="E19" s="131">
        <v>1488</v>
      </c>
      <c r="F19" s="122" t="s">
        <v>325</v>
      </c>
      <c r="G19" s="131">
        <v>3106</v>
      </c>
      <c r="H19" s="130" t="s">
        <v>326</v>
      </c>
    </row>
    <row r="20" spans="2:8" ht="12.75">
      <c r="B20" s="42" t="s">
        <v>13</v>
      </c>
      <c r="C20" s="131">
        <v>1831</v>
      </c>
      <c r="D20" s="122" t="s">
        <v>327</v>
      </c>
      <c r="E20" s="131">
        <v>1661</v>
      </c>
      <c r="F20" s="122" t="s">
        <v>328</v>
      </c>
      <c r="G20" s="131">
        <v>3492</v>
      </c>
      <c r="H20" s="130" t="s">
        <v>329</v>
      </c>
    </row>
    <row r="21" spans="2:8" ht="12.75">
      <c r="B21" s="42" t="s">
        <v>14</v>
      </c>
      <c r="C21" s="131">
        <v>1645</v>
      </c>
      <c r="D21" s="122" t="s">
        <v>330</v>
      </c>
      <c r="E21" s="131">
        <v>1492</v>
      </c>
      <c r="F21" s="122" t="s">
        <v>331</v>
      </c>
      <c r="G21" s="131">
        <v>3137</v>
      </c>
      <c r="H21" s="130" t="s">
        <v>332</v>
      </c>
    </row>
    <row r="22" spans="2:8" ht="12.75">
      <c r="B22" s="42" t="s">
        <v>15</v>
      </c>
      <c r="C22" s="131">
        <v>1495</v>
      </c>
      <c r="D22" s="122" t="s">
        <v>333</v>
      </c>
      <c r="E22" s="131">
        <v>1374</v>
      </c>
      <c r="F22" s="122" t="s">
        <v>334</v>
      </c>
      <c r="G22" s="131">
        <v>2869</v>
      </c>
      <c r="H22" s="130" t="s">
        <v>335</v>
      </c>
    </row>
    <row r="23" spans="2:8" ht="12.75">
      <c r="B23" s="42" t="s">
        <v>16</v>
      </c>
      <c r="C23" s="131">
        <v>1224</v>
      </c>
      <c r="D23" s="122" t="s">
        <v>56</v>
      </c>
      <c r="E23" s="131">
        <v>1134</v>
      </c>
      <c r="F23" s="122" t="s">
        <v>55</v>
      </c>
      <c r="G23" s="131">
        <v>2358</v>
      </c>
      <c r="H23" s="130" t="s">
        <v>336</v>
      </c>
    </row>
    <row r="24" spans="2:8" ht="12.75">
      <c r="B24" s="42" t="s">
        <v>17</v>
      </c>
      <c r="C24" s="131">
        <v>1044</v>
      </c>
      <c r="D24" s="122" t="s">
        <v>204</v>
      </c>
      <c r="E24" s="131">
        <v>1053</v>
      </c>
      <c r="F24" s="122" t="s">
        <v>205</v>
      </c>
      <c r="G24" s="131">
        <v>2097</v>
      </c>
      <c r="H24" s="130" t="s">
        <v>337</v>
      </c>
    </row>
    <row r="25" spans="2:8" ht="12.75">
      <c r="B25" s="42" t="s">
        <v>18</v>
      </c>
      <c r="C25" s="131">
        <v>939</v>
      </c>
      <c r="D25" s="122" t="s">
        <v>338</v>
      </c>
      <c r="E25" s="131">
        <v>1008</v>
      </c>
      <c r="F25" s="122" t="s">
        <v>339</v>
      </c>
      <c r="G25" s="131">
        <v>1947</v>
      </c>
      <c r="H25" s="130" t="s">
        <v>340</v>
      </c>
    </row>
    <row r="26" spans="2:8" ht="12.75">
      <c r="B26" s="42" t="s">
        <v>19</v>
      </c>
      <c r="C26" s="131">
        <v>919</v>
      </c>
      <c r="D26" s="122" t="s">
        <v>341</v>
      </c>
      <c r="E26" s="131">
        <v>948</v>
      </c>
      <c r="F26" s="122" t="s">
        <v>342</v>
      </c>
      <c r="G26" s="131">
        <v>1867</v>
      </c>
      <c r="H26" s="130" t="s">
        <v>343</v>
      </c>
    </row>
    <row r="27" spans="2:8" ht="12.75">
      <c r="B27" s="42" t="s">
        <v>20</v>
      </c>
      <c r="C27" s="131">
        <v>640</v>
      </c>
      <c r="D27" s="122" t="s">
        <v>344</v>
      </c>
      <c r="E27" s="131">
        <v>657</v>
      </c>
      <c r="F27" s="122" t="s">
        <v>345</v>
      </c>
      <c r="G27" s="131">
        <v>1297</v>
      </c>
      <c r="H27" s="130" t="s">
        <v>227</v>
      </c>
    </row>
    <row r="28" spans="2:8" ht="12.75">
      <c r="B28" s="42" t="s">
        <v>21</v>
      </c>
      <c r="C28" s="131">
        <v>564</v>
      </c>
      <c r="D28" s="122" t="s">
        <v>346</v>
      </c>
      <c r="E28" s="131">
        <v>605</v>
      </c>
      <c r="F28" s="122" t="s">
        <v>347</v>
      </c>
      <c r="G28" s="131">
        <v>1169</v>
      </c>
      <c r="H28" s="130" t="s">
        <v>348</v>
      </c>
    </row>
    <row r="29" spans="2:8" ht="12.75">
      <c r="B29" s="42" t="s">
        <v>22</v>
      </c>
      <c r="C29" s="131">
        <v>296</v>
      </c>
      <c r="D29" s="122" t="s">
        <v>349</v>
      </c>
      <c r="E29" s="131">
        <v>431</v>
      </c>
      <c r="F29" s="122" t="s">
        <v>350</v>
      </c>
      <c r="G29" s="131">
        <v>727</v>
      </c>
      <c r="H29" s="130" t="s">
        <v>351</v>
      </c>
    </row>
    <row r="30" spans="2:8" ht="12.75">
      <c r="B30" s="42" t="s">
        <v>23</v>
      </c>
      <c r="C30" s="131">
        <v>150</v>
      </c>
      <c r="D30" s="122" t="s">
        <v>352</v>
      </c>
      <c r="E30" s="131">
        <v>256</v>
      </c>
      <c r="F30" s="122" t="s">
        <v>353</v>
      </c>
      <c r="G30" s="131">
        <v>406</v>
      </c>
      <c r="H30" s="130" t="s">
        <v>354</v>
      </c>
    </row>
    <row r="31" spans="2:8" ht="12.75">
      <c r="B31" s="42" t="s">
        <v>24</v>
      </c>
      <c r="C31" s="131">
        <v>29</v>
      </c>
      <c r="D31" s="122" t="s">
        <v>355</v>
      </c>
      <c r="E31" s="131">
        <v>130</v>
      </c>
      <c r="F31" s="122" t="s">
        <v>356</v>
      </c>
      <c r="G31" s="131">
        <v>159</v>
      </c>
      <c r="H31" s="130" t="s">
        <v>101</v>
      </c>
    </row>
    <row r="32" spans="2:8" ht="12.75">
      <c r="B32" s="42" t="s">
        <v>44</v>
      </c>
      <c r="C32" s="131">
        <v>5</v>
      </c>
      <c r="D32" s="122" t="s">
        <v>357</v>
      </c>
      <c r="E32" s="131">
        <v>26</v>
      </c>
      <c r="F32" s="122" t="s">
        <v>358</v>
      </c>
      <c r="G32" s="131">
        <v>31</v>
      </c>
      <c r="H32" s="130" t="s">
        <v>242</v>
      </c>
    </row>
    <row r="33" spans="2:8" ht="12.75">
      <c r="B33" s="42" t="s">
        <v>191</v>
      </c>
      <c r="C33" s="131">
        <v>0</v>
      </c>
      <c r="D33" s="122" t="s">
        <v>243</v>
      </c>
      <c r="E33" s="131">
        <v>4</v>
      </c>
      <c r="F33" s="122" t="s">
        <v>110</v>
      </c>
      <c r="G33" s="131">
        <v>4</v>
      </c>
      <c r="H33" s="130" t="s">
        <v>118</v>
      </c>
    </row>
    <row r="34" spans="2:8" ht="13.5" thickBot="1">
      <c r="B34" s="93"/>
      <c r="C34" s="132"/>
      <c r="D34" s="124"/>
      <c r="E34" s="132"/>
      <c r="F34" s="124"/>
      <c r="G34" s="132"/>
      <c r="H34" s="126"/>
    </row>
    <row r="35" spans="2:8" ht="13.5" thickBot="1">
      <c r="B35" s="47" t="s">
        <v>5</v>
      </c>
      <c r="C35" s="97">
        <v>18593</v>
      </c>
      <c r="D35" s="95" t="s">
        <v>46</v>
      </c>
      <c r="E35" s="97">
        <v>18500</v>
      </c>
      <c r="F35" s="95" t="s">
        <v>47</v>
      </c>
      <c r="G35" s="97">
        <v>37093</v>
      </c>
      <c r="H35" s="127" t="s">
        <v>110</v>
      </c>
    </row>
    <row r="73" spans="3:9" ht="12.75">
      <c r="C73" s="100"/>
      <c r="D73" s="125"/>
      <c r="E73" s="102"/>
      <c r="F73" s="125"/>
      <c r="G73" s="102"/>
      <c r="H73" s="124"/>
      <c r="I73" s="117"/>
    </row>
    <row r="74" spans="3:9" ht="12.75">
      <c r="C74" s="100"/>
      <c r="D74" s="125"/>
      <c r="E74" s="102"/>
      <c r="F74" s="125"/>
      <c r="G74" s="102"/>
      <c r="H74" s="124"/>
      <c r="I74" s="117"/>
    </row>
    <row r="75" spans="3:9" ht="12.75">
      <c r="C75" s="100"/>
      <c r="D75" s="125"/>
      <c r="E75" s="102"/>
      <c r="F75" s="125"/>
      <c r="G75" s="102"/>
      <c r="H75" s="124"/>
      <c r="I75" s="117"/>
    </row>
    <row r="76" spans="3:9" ht="12.75">
      <c r="C76" s="100"/>
      <c r="D76" s="125"/>
      <c r="E76" s="102"/>
      <c r="F76" s="125"/>
      <c r="G76" s="102"/>
      <c r="H76" s="124"/>
      <c r="I76" s="117"/>
    </row>
    <row r="77" spans="3:9" ht="12.75">
      <c r="C77" s="100"/>
      <c r="D77" s="125"/>
      <c r="E77" s="102"/>
      <c r="F77" s="125"/>
      <c r="G77" s="102"/>
      <c r="H77" s="124"/>
      <c r="I77" s="117"/>
    </row>
    <row r="78" spans="3:9" ht="12.75">
      <c r="C78" s="100"/>
      <c r="D78" s="125"/>
      <c r="E78" s="102"/>
      <c r="F78" s="125"/>
      <c r="G78" s="102"/>
      <c r="H78" s="124"/>
      <c r="I78" s="117"/>
    </row>
    <row r="79" spans="3:9" ht="12.75">
      <c r="C79" s="100"/>
      <c r="D79" s="125"/>
      <c r="E79" s="102"/>
      <c r="F79" s="125"/>
      <c r="G79" s="102"/>
      <c r="H79" s="124"/>
      <c r="I79" s="117"/>
    </row>
    <row r="80" spans="3:9" ht="12.75">
      <c r="C80" s="100"/>
      <c r="D80" s="125"/>
      <c r="E80" s="102"/>
      <c r="F80" s="125"/>
      <c r="G80" s="102"/>
      <c r="H80" s="124"/>
      <c r="I80" s="117"/>
    </row>
    <row r="81" spans="3:9" ht="12.75">
      <c r="C81" s="100"/>
      <c r="D81" s="125"/>
      <c r="E81" s="102"/>
      <c r="F81" s="125"/>
      <c r="G81" s="102"/>
      <c r="H81" s="124"/>
      <c r="I81" s="117"/>
    </row>
    <row r="82" spans="3:9" ht="12.75">
      <c r="C82" s="100"/>
      <c r="D82" s="125"/>
      <c r="E82" s="102"/>
      <c r="F82" s="125"/>
      <c r="G82" s="102"/>
      <c r="H82" s="124"/>
      <c r="I82" s="117"/>
    </row>
    <row r="83" spans="3:9" ht="12.75">
      <c r="C83" s="100"/>
      <c r="D83" s="125"/>
      <c r="E83" s="102"/>
      <c r="F83" s="125"/>
      <c r="G83" s="102"/>
      <c r="H83" s="124"/>
      <c r="I83" s="117"/>
    </row>
    <row r="84" spans="3:9" ht="12.75">
      <c r="C84" s="100"/>
      <c r="D84" s="125"/>
      <c r="E84" s="102"/>
      <c r="F84" s="125"/>
      <c r="G84" s="102"/>
      <c r="H84" s="124"/>
      <c r="I84" s="117"/>
    </row>
    <row r="85" spans="3:9" ht="12.75">
      <c r="C85" s="100"/>
      <c r="D85" s="125"/>
      <c r="E85" s="102"/>
      <c r="F85" s="125"/>
      <c r="G85" s="102"/>
      <c r="H85" s="124"/>
      <c r="I85" s="117"/>
    </row>
    <row r="86" spans="3:9" ht="12.75">
      <c r="C86" s="100"/>
      <c r="D86" s="125"/>
      <c r="E86" s="102"/>
      <c r="F86" s="125"/>
      <c r="G86" s="102"/>
      <c r="H86" s="124"/>
      <c r="I86" s="117"/>
    </row>
    <row r="87" spans="3:9" ht="12.75">
      <c r="C87" s="100"/>
      <c r="D87" s="125"/>
      <c r="E87" s="102"/>
      <c r="F87" s="125"/>
      <c r="G87" s="102"/>
      <c r="H87" s="124"/>
      <c r="I87" s="117"/>
    </row>
    <row r="88" spans="3:9" ht="12.75">
      <c r="C88" s="100"/>
      <c r="D88" s="125"/>
      <c r="E88" s="102"/>
      <c r="F88" s="125"/>
      <c r="G88" s="102"/>
      <c r="H88" s="124"/>
      <c r="I88" s="117"/>
    </row>
    <row r="89" spans="3:9" ht="12.75">
      <c r="C89" s="100"/>
      <c r="D89" s="125"/>
      <c r="E89" s="102"/>
      <c r="F89" s="125"/>
      <c r="G89" s="102"/>
      <c r="H89" s="124"/>
      <c r="I89" s="117"/>
    </row>
    <row r="90" spans="3:9" ht="12.75">
      <c r="C90" s="100"/>
      <c r="D90" s="125"/>
      <c r="E90" s="102"/>
      <c r="F90" s="125"/>
      <c r="G90" s="102"/>
      <c r="H90" s="124"/>
      <c r="I90" s="117"/>
    </row>
    <row r="91" spans="3:9" ht="12.75">
      <c r="C91" s="100"/>
      <c r="D91" s="125"/>
      <c r="E91" s="102"/>
      <c r="F91" s="125"/>
      <c r="G91" s="102"/>
      <c r="H91" s="124"/>
      <c r="I91" s="117"/>
    </row>
    <row r="92" spans="3:9" ht="12.75">
      <c r="C92" s="100"/>
      <c r="D92" s="125"/>
      <c r="E92" s="102"/>
      <c r="F92" s="125"/>
      <c r="G92" s="102"/>
      <c r="H92" s="124"/>
      <c r="I92" s="11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" sqref="C1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0"/>
  <sheetViews>
    <sheetView workbookViewId="0" topLeftCell="A1">
      <selection activeCell="H25" sqref="H25"/>
    </sheetView>
  </sheetViews>
  <sheetFormatPr defaultColWidth="11.421875" defaultRowHeight="12.75"/>
  <cols>
    <col min="1" max="1" width="13.8515625" style="0" customWidth="1"/>
    <col min="2" max="2" width="25.421875" style="0" customWidth="1"/>
    <col min="3" max="3" width="9.421875" style="0" customWidth="1"/>
    <col min="4" max="4" width="8.7109375" style="0" customWidth="1"/>
    <col min="5" max="5" width="9.7109375" style="0" customWidth="1"/>
    <col min="9" max="9" width="4.28125" style="0" customWidth="1"/>
  </cols>
  <sheetData>
    <row r="1" spans="2:9" ht="18">
      <c r="B1" s="3" t="s">
        <v>29</v>
      </c>
      <c r="C1" s="2"/>
      <c r="D1" s="2"/>
      <c r="E1" s="2"/>
      <c r="F1" s="2"/>
      <c r="G1" s="2"/>
      <c r="H1" s="2"/>
      <c r="I1" s="2"/>
    </row>
    <row r="2" spans="2:9" ht="12.75">
      <c r="B2" s="4" t="s">
        <v>0</v>
      </c>
      <c r="C2" s="2"/>
      <c r="D2" s="2"/>
      <c r="E2" s="2"/>
      <c r="F2" s="2"/>
      <c r="G2" s="2"/>
      <c r="H2" s="2"/>
      <c r="I2" s="2"/>
    </row>
    <row r="3" spans="2:9" ht="12.75">
      <c r="B3" s="5" t="s">
        <v>1</v>
      </c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5" t="s">
        <v>2</v>
      </c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6" t="s">
        <v>3</v>
      </c>
      <c r="D7" s="7" t="s">
        <v>4</v>
      </c>
      <c r="E7" s="8" t="s">
        <v>5</v>
      </c>
      <c r="F7" s="2"/>
      <c r="G7" s="2"/>
      <c r="H7" s="2"/>
      <c r="I7" s="2"/>
    </row>
    <row r="8" spans="2:9" ht="12.75">
      <c r="B8" s="9" t="s">
        <v>6</v>
      </c>
      <c r="C8" s="14">
        <v>526</v>
      </c>
      <c r="D8" s="15">
        <v>490</v>
      </c>
      <c r="E8" s="16">
        <f aca="true" t="shared" si="0" ref="E8:E21">C8+D8</f>
        <v>1016</v>
      </c>
      <c r="F8" s="2"/>
      <c r="G8" s="2"/>
      <c r="H8" s="2"/>
      <c r="I8" s="2"/>
    </row>
    <row r="9" spans="2:9" ht="12.75">
      <c r="B9" s="10" t="s">
        <v>7</v>
      </c>
      <c r="C9" s="17">
        <v>515</v>
      </c>
      <c r="D9" s="18">
        <v>509</v>
      </c>
      <c r="E9" s="19">
        <f t="shared" si="0"/>
        <v>1024</v>
      </c>
      <c r="F9" s="2"/>
      <c r="G9" s="2"/>
      <c r="H9" s="2"/>
      <c r="I9" s="2"/>
    </row>
    <row r="10" spans="2:9" ht="12.75">
      <c r="B10" s="10" t="s">
        <v>8</v>
      </c>
      <c r="C10" s="17">
        <v>656</v>
      </c>
      <c r="D10" s="18">
        <v>591</v>
      </c>
      <c r="E10" s="19">
        <f t="shared" si="0"/>
        <v>1247</v>
      </c>
      <c r="F10" s="2"/>
      <c r="G10" s="2"/>
      <c r="H10" s="2"/>
      <c r="I10" s="2"/>
    </row>
    <row r="11" spans="2:9" ht="12.75">
      <c r="B11" s="10" t="s">
        <v>9</v>
      </c>
      <c r="C11" s="17">
        <v>763</v>
      </c>
      <c r="D11" s="18">
        <v>699</v>
      </c>
      <c r="E11" s="19">
        <f t="shared" si="0"/>
        <v>1462</v>
      </c>
      <c r="F11" s="2"/>
      <c r="G11" s="2"/>
      <c r="H11" s="2"/>
      <c r="I11" s="2"/>
    </row>
    <row r="12" spans="2:9" ht="12.75">
      <c r="B12" s="10" t="s">
        <v>10</v>
      </c>
      <c r="C12" s="17">
        <v>634</v>
      </c>
      <c r="D12" s="18">
        <v>709</v>
      </c>
      <c r="E12" s="19">
        <f t="shared" si="0"/>
        <v>1343</v>
      </c>
      <c r="F12" s="2"/>
      <c r="G12" s="2"/>
      <c r="H12" s="2"/>
      <c r="I12" s="2"/>
    </row>
    <row r="13" spans="2:9" ht="12.75">
      <c r="B13" s="10" t="s">
        <v>11</v>
      </c>
      <c r="C13" s="17">
        <v>746</v>
      </c>
      <c r="D13" s="18">
        <v>768</v>
      </c>
      <c r="E13" s="19">
        <f t="shared" si="0"/>
        <v>1514</v>
      </c>
      <c r="F13" s="2"/>
      <c r="G13" s="2"/>
      <c r="H13" s="2"/>
      <c r="I13" s="2"/>
    </row>
    <row r="14" spans="2:9" ht="12.75">
      <c r="B14" s="10" t="s">
        <v>12</v>
      </c>
      <c r="C14" s="17">
        <v>717</v>
      </c>
      <c r="D14" s="18">
        <v>720</v>
      </c>
      <c r="E14" s="19">
        <f t="shared" si="0"/>
        <v>1437</v>
      </c>
      <c r="F14" s="2"/>
      <c r="G14" s="2"/>
      <c r="H14" s="2"/>
      <c r="I14" s="2"/>
    </row>
    <row r="15" spans="2:9" ht="12.75">
      <c r="B15" s="10" t="s">
        <v>13</v>
      </c>
      <c r="C15" s="17">
        <v>656</v>
      </c>
      <c r="D15" s="18">
        <v>659</v>
      </c>
      <c r="E15" s="19">
        <f t="shared" si="0"/>
        <v>1315</v>
      </c>
      <c r="F15" s="2"/>
      <c r="G15" s="2"/>
      <c r="H15" s="2"/>
      <c r="I15" s="2"/>
    </row>
    <row r="16" spans="2:9" ht="12.75">
      <c r="B16" s="10" t="s">
        <v>14</v>
      </c>
      <c r="C16" s="17">
        <v>638</v>
      </c>
      <c r="D16" s="18">
        <v>544</v>
      </c>
      <c r="E16" s="19">
        <f t="shared" si="0"/>
        <v>1182</v>
      </c>
      <c r="F16" s="2"/>
      <c r="G16" s="2"/>
      <c r="H16" s="2"/>
      <c r="I16" s="2"/>
    </row>
    <row r="17" spans="2:9" ht="12.75">
      <c r="B17" s="10" t="s">
        <v>15</v>
      </c>
      <c r="C17" s="17">
        <v>552</v>
      </c>
      <c r="D17" s="18">
        <v>519</v>
      </c>
      <c r="E17" s="19">
        <f t="shared" si="0"/>
        <v>1071</v>
      </c>
      <c r="F17" s="2"/>
      <c r="G17" s="2"/>
      <c r="H17" s="2"/>
      <c r="I17" s="2"/>
    </row>
    <row r="18" spans="2:9" ht="12.75">
      <c r="B18" s="10" t="s">
        <v>16</v>
      </c>
      <c r="C18" s="17">
        <v>395</v>
      </c>
      <c r="D18" s="18">
        <v>405</v>
      </c>
      <c r="E18" s="19">
        <f t="shared" si="0"/>
        <v>800</v>
      </c>
      <c r="F18" s="2"/>
      <c r="G18" s="2"/>
      <c r="H18" s="2"/>
      <c r="I18" s="2"/>
    </row>
    <row r="19" spans="2:9" ht="12.75">
      <c r="B19" s="10" t="s">
        <v>17</v>
      </c>
      <c r="C19" s="17">
        <v>446</v>
      </c>
      <c r="D19" s="18">
        <v>404</v>
      </c>
      <c r="E19" s="19">
        <f t="shared" si="0"/>
        <v>850</v>
      </c>
      <c r="F19" s="2"/>
      <c r="G19" s="2"/>
      <c r="H19" s="2"/>
      <c r="I19" s="2"/>
    </row>
    <row r="20" spans="2:9" ht="12.75">
      <c r="B20" s="10" t="s">
        <v>18</v>
      </c>
      <c r="C20" s="17">
        <v>400</v>
      </c>
      <c r="D20" s="18">
        <v>378</v>
      </c>
      <c r="E20" s="19">
        <f t="shared" si="0"/>
        <v>778</v>
      </c>
      <c r="F20" s="2"/>
      <c r="G20" s="2"/>
      <c r="H20" s="2"/>
      <c r="I20" s="2"/>
    </row>
    <row r="21" spans="2:9" ht="12.75">
      <c r="B21" s="10" t="s">
        <v>26</v>
      </c>
      <c r="C21" s="17">
        <v>831</v>
      </c>
      <c r="D21" s="18">
        <v>1207</v>
      </c>
      <c r="E21" s="19">
        <f t="shared" si="0"/>
        <v>2038</v>
      </c>
      <c r="F21" s="2"/>
      <c r="G21" s="2"/>
      <c r="H21" s="2"/>
      <c r="I21" s="2"/>
    </row>
    <row r="22" spans="2:9" ht="12.75">
      <c r="B22" s="10"/>
      <c r="C22" s="17"/>
      <c r="D22" s="18"/>
      <c r="E22" s="19"/>
      <c r="F22" s="2"/>
      <c r="G22" s="2"/>
      <c r="H22" s="2"/>
      <c r="I22" s="2"/>
    </row>
    <row r="23" spans="2:9" ht="12.75">
      <c r="B23" s="10"/>
      <c r="C23" s="17"/>
      <c r="D23" s="18"/>
      <c r="E23" s="19"/>
      <c r="F23" s="2"/>
      <c r="G23" s="2"/>
      <c r="H23" s="2"/>
      <c r="I23" s="2"/>
    </row>
    <row r="24" spans="2:9" ht="12.75">
      <c r="B24" s="10"/>
      <c r="C24" s="17"/>
      <c r="D24" s="18"/>
      <c r="E24" s="19"/>
      <c r="F24" s="2"/>
      <c r="G24" s="2"/>
      <c r="H24" s="2"/>
      <c r="I24" s="2"/>
    </row>
    <row r="25" spans="2:9" ht="12.75">
      <c r="B25" s="10"/>
      <c r="C25" s="17"/>
      <c r="D25" s="18"/>
      <c r="E25" s="19"/>
      <c r="F25" s="2"/>
      <c r="G25" s="2"/>
      <c r="H25" s="2"/>
      <c r="I25" s="2"/>
    </row>
    <row r="26" spans="2:9" ht="12.75">
      <c r="B26" s="10"/>
      <c r="C26" s="17"/>
      <c r="D26" s="18"/>
      <c r="E26" s="19"/>
      <c r="F26" s="2"/>
      <c r="G26" s="2"/>
      <c r="H26" s="2"/>
      <c r="I26" s="2"/>
    </row>
    <row r="27" spans="2:9" ht="12.75">
      <c r="B27" s="10"/>
      <c r="C27" s="17"/>
      <c r="D27" s="18"/>
      <c r="E27" s="19"/>
      <c r="F27" s="2"/>
      <c r="G27" s="2"/>
      <c r="H27" s="2"/>
      <c r="I27" s="2"/>
    </row>
    <row r="28" spans="2:9" ht="12.75">
      <c r="B28" s="10"/>
      <c r="C28" s="17"/>
      <c r="D28" s="18"/>
      <c r="E28" s="19"/>
      <c r="F28" s="2"/>
      <c r="G28" s="2"/>
      <c r="H28" s="2"/>
      <c r="I28" s="2"/>
    </row>
    <row r="29" spans="2:9" ht="12.75">
      <c r="B29" s="23" t="s">
        <v>5</v>
      </c>
      <c r="C29" s="24">
        <f>SUM(C8:C28)</f>
        <v>8475</v>
      </c>
      <c r="D29" s="25">
        <f>SUM(D8:D28)</f>
        <v>8602</v>
      </c>
      <c r="E29" s="26">
        <f>SUM(E8:E28)</f>
        <v>17077</v>
      </c>
      <c r="F29" s="2"/>
      <c r="G29" s="2"/>
      <c r="H29" s="2"/>
      <c r="I29" s="2"/>
    </row>
    <row r="30" spans="2:9" ht="12.75">
      <c r="B30" s="2"/>
      <c r="C30" s="2"/>
      <c r="D30" s="2"/>
      <c r="E30" s="2"/>
      <c r="F30" s="2"/>
      <c r="G30" s="2"/>
      <c r="H30" s="2"/>
      <c r="I30" s="2"/>
    </row>
  </sheetData>
  <printOptions/>
  <pageMargins left="1.62" right="0.75" top="1.7716535433070868" bottom="1" header="0" footer="0"/>
  <pageSetup fitToHeight="1" fitToWidth="1" horizontalDpi="300" verticalDpi="300" orientation="portrait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N92"/>
  <sheetViews>
    <sheetView workbookViewId="0" topLeftCell="A1">
      <selection activeCell="B1" sqref="B1:H35"/>
    </sheetView>
  </sheetViews>
  <sheetFormatPr defaultColWidth="11.421875" defaultRowHeight="12.75"/>
  <cols>
    <col min="1" max="1" width="1.7109375" style="0" customWidth="1"/>
    <col min="2" max="2" width="24.7109375" style="0" customWidth="1"/>
    <col min="3" max="3" width="12.57421875" style="122" customWidth="1"/>
    <col min="4" max="4" width="8.7109375" style="122" customWidth="1"/>
    <col min="5" max="5" width="10.7109375" style="122" customWidth="1"/>
    <col min="6" max="6" width="8.7109375" style="122" customWidth="1"/>
    <col min="7" max="7" width="10.140625" style="122" customWidth="1"/>
    <col min="8" max="8" width="9.28125" style="122" customWidth="1"/>
    <col min="10" max="10" width="24.140625" style="0" customWidth="1"/>
    <col min="11" max="11" width="37.7109375" style="0" bestFit="1" customWidth="1"/>
    <col min="12" max="12" width="10.140625" style="0" customWidth="1"/>
    <col min="13" max="13" width="10.7109375" style="0" customWidth="1"/>
    <col min="14" max="15" width="9.00390625" style="0" customWidth="1"/>
    <col min="16" max="16" width="11.28125" style="0" customWidth="1"/>
    <col min="17" max="17" width="7.8515625" style="0" customWidth="1"/>
  </cols>
  <sheetData>
    <row r="2" ht="18">
      <c r="B2" s="3" t="s">
        <v>359</v>
      </c>
    </row>
    <row r="3" ht="12.75">
      <c r="B3" s="4" t="s">
        <v>0</v>
      </c>
    </row>
    <row r="4" ht="12.75">
      <c r="B4" s="73" t="s">
        <v>1</v>
      </c>
    </row>
    <row r="5" ht="12.75">
      <c r="B5" s="2"/>
    </row>
    <row r="6" spans="2:14" ht="12.75">
      <c r="B6" s="5" t="s">
        <v>360</v>
      </c>
      <c r="M6" s="78"/>
      <c r="N6" s="79"/>
    </row>
    <row r="7" ht="12.75">
      <c r="B7" s="5"/>
    </row>
    <row r="8" ht="12.75">
      <c r="B8" s="5" t="s">
        <v>361</v>
      </c>
    </row>
    <row r="10" ht="13.5" thickBot="1"/>
    <row r="11" spans="3:8" ht="13.5" thickBot="1">
      <c r="C11" s="123" t="s">
        <v>3</v>
      </c>
      <c r="D11" s="95" t="s">
        <v>43</v>
      </c>
      <c r="E11" s="97" t="s">
        <v>4</v>
      </c>
      <c r="F11" s="97" t="s">
        <v>43</v>
      </c>
      <c r="G11" s="97" t="s">
        <v>5</v>
      </c>
      <c r="H11" s="98" t="s">
        <v>43</v>
      </c>
    </row>
    <row r="12" spans="2:8" ht="12.75">
      <c r="B12" s="104"/>
      <c r="C12" s="100"/>
      <c r="D12" s="100"/>
      <c r="E12" s="102"/>
      <c r="F12" s="102"/>
      <c r="G12" s="102"/>
      <c r="H12" s="103"/>
    </row>
    <row r="13" spans="2:13" ht="12.75">
      <c r="B13" s="42" t="s">
        <v>6</v>
      </c>
      <c r="C13" s="131">
        <v>1173</v>
      </c>
      <c r="D13" s="129" t="s">
        <v>362</v>
      </c>
      <c r="E13" s="131">
        <v>1045</v>
      </c>
      <c r="F13" s="122" t="s">
        <v>363</v>
      </c>
      <c r="G13" s="131">
        <v>2218</v>
      </c>
      <c r="H13" s="135">
        <f>100/G35*G13</f>
        <v>5.983920574111045</v>
      </c>
      <c r="L13" s="128"/>
      <c r="M13" s="79"/>
    </row>
    <row r="14" spans="2:8" ht="12.75">
      <c r="B14" s="42" t="s">
        <v>7</v>
      </c>
      <c r="C14" s="131">
        <v>1144</v>
      </c>
      <c r="D14" s="122" t="s">
        <v>364</v>
      </c>
      <c r="E14" s="131">
        <v>1159</v>
      </c>
      <c r="F14" s="122" t="s">
        <v>365</v>
      </c>
      <c r="G14" s="131">
        <v>2303</v>
      </c>
      <c r="H14" s="133">
        <f>100/G35*G14</f>
        <v>6.21324124534614</v>
      </c>
    </row>
    <row r="15" spans="2:8" ht="12.75">
      <c r="B15" s="42" t="s">
        <v>8</v>
      </c>
      <c r="C15" s="131">
        <v>964</v>
      </c>
      <c r="D15" s="122" t="s">
        <v>366</v>
      </c>
      <c r="E15" s="131">
        <v>1007</v>
      </c>
      <c r="F15" s="122" t="s">
        <v>367</v>
      </c>
      <c r="G15" s="131">
        <v>1971</v>
      </c>
      <c r="H15" s="133">
        <f>100/G35*G15</f>
        <v>5.31754168240436</v>
      </c>
    </row>
    <row r="16" spans="2:8" ht="12.75">
      <c r="B16" s="42" t="s">
        <v>9</v>
      </c>
      <c r="C16" s="131">
        <v>898</v>
      </c>
      <c r="D16" s="122" t="s">
        <v>156</v>
      </c>
      <c r="E16" s="131">
        <v>856</v>
      </c>
      <c r="F16" s="122" t="s">
        <v>157</v>
      </c>
      <c r="G16" s="131">
        <v>1754</v>
      </c>
      <c r="H16" s="133">
        <f>100/G35*G16</f>
        <v>4.732099498192413</v>
      </c>
    </row>
    <row r="17" spans="2:8" ht="12.75">
      <c r="B17" s="42" t="s">
        <v>10</v>
      </c>
      <c r="C17" s="131">
        <v>912</v>
      </c>
      <c r="D17" s="122" t="s">
        <v>368</v>
      </c>
      <c r="E17" s="131">
        <v>962</v>
      </c>
      <c r="F17" s="122" t="s">
        <v>369</v>
      </c>
      <c r="G17" s="131">
        <v>1874</v>
      </c>
      <c r="H17" s="133">
        <f>100/G35*G17</f>
        <v>5.05584632817137</v>
      </c>
    </row>
    <row r="18" spans="2:8" ht="12.75">
      <c r="B18" s="42" t="s">
        <v>11</v>
      </c>
      <c r="C18" s="131">
        <v>993</v>
      </c>
      <c r="D18" s="122" t="s">
        <v>370</v>
      </c>
      <c r="E18" s="131">
        <v>1125</v>
      </c>
      <c r="F18" s="122" t="s">
        <v>371</v>
      </c>
      <c r="G18" s="131">
        <v>2118</v>
      </c>
      <c r="H18" s="133">
        <f>100/G35*G18</f>
        <v>5.714131549128582</v>
      </c>
    </row>
    <row r="19" spans="2:8" ht="12.75">
      <c r="B19" s="42" t="s">
        <v>12</v>
      </c>
      <c r="C19" s="131">
        <v>1487</v>
      </c>
      <c r="D19" s="122" t="s">
        <v>372</v>
      </c>
      <c r="E19" s="131">
        <v>1407</v>
      </c>
      <c r="F19" s="122" t="s">
        <v>373</v>
      </c>
      <c r="G19" s="131">
        <v>2894</v>
      </c>
      <c r="H19" s="133">
        <f>100/G35*G19</f>
        <v>7.8076943829925</v>
      </c>
    </row>
    <row r="20" spans="2:8" ht="12.75">
      <c r="B20" s="42" t="s">
        <v>13</v>
      </c>
      <c r="C20" s="131">
        <v>1816</v>
      </c>
      <c r="D20" s="122" t="s">
        <v>275</v>
      </c>
      <c r="E20" s="131">
        <v>1616</v>
      </c>
      <c r="F20" s="122" t="s">
        <v>276</v>
      </c>
      <c r="G20" s="131">
        <v>3432</v>
      </c>
      <c r="H20" s="133">
        <f>100/G35*G20</f>
        <v>9.259159337398154</v>
      </c>
    </row>
    <row r="21" spans="2:8" ht="12.75">
      <c r="B21" s="42" t="s">
        <v>14</v>
      </c>
      <c r="C21" s="131">
        <v>1654</v>
      </c>
      <c r="D21" s="122" t="s">
        <v>374</v>
      </c>
      <c r="E21" s="131">
        <v>1538</v>
      </c>
      <c r="F21" s="122" t="s">
        <v>375</v>
      </c>
      <c r="G21" s="131">
        <v>3192</v>
      </c>
      <c r="H21" s="133">
        <f>100/G35*G21</f>
        <v>8.611665677440241</v>
      </c>
    </row>
    <row r="22" spans="2:8" ht="12.75">
      <c r="B22" s="42" t="s">
        <v>15</v>
      </c>
      <c r="C22" s="131">
        <v>1517</v>
      </c>
      <c r="D22" s="122" t="s">
        <v>376</v>
      </c>
      <c r="E22" s="131">
        <v>1400</v>
      </c>
      <c r="F22" s="122" t="s">
        <v>377</v>
      </c>
      <c r="G22" s="131">
        <v>2917</v>
      </c>
      <c r="H22" s="133">
        <f>100/G35*G22</f>
        <v>7.869745858738467</v>
      </c>
    </row>
    <row r="23" spans="2:8" ht="12.75">
      <c r="B23" s="42" t="s">
        <v>16</v>
      </c>
      <c r="C23" s="131">
        <v>1255</v>
      </c>
      <c r="D23" s="122" t="s">
        <v>378</v>
      </c>
      <c r="E23" s="131">
        <v>1156</v>
      </c>
      <c r="F23" s="122" t="s">
        <v>379</v>
      </c>
      <c r="G23" s="131">
        <v>2411</v>
      </c>
      <c r="H23" s="133">
        <f>100/G35*G23</f>
        <v>6.5046133923272</v>
      </c>
    </row>
    <row r="24" spans="2:8" ht="12.75">
      <c r="B24" s="42" t="s">
        <v>17</v>
      </c>
      <c r="C24" s="131">
        <v>1026</v>
      </c>
      <c r="D24" s="122" t="s">
        <v>228</v>
      </c>
      <c r="E24" s="131">
        <v>1080</v>
      </c>
      <c r="F24" s="122" t="s">
        <v>229</v>
      </c>
      <c r="G24" s="131">
        <v>2106</v>
      </c>
      <c r="H24" s="133">
        <f>100/G35*G24</f>
        <v>5.681756866130686</v>
      </c>
    </row>
    <row r="25" spans="2:8" ht="12.75">
      <c r="B25" s="42" t="s">
        <v>18</v>
      </c>
      <c r="C25" s="131">
        <v>955</v>
      </c>
      <c r="D25" s="122" t="s">
        <v>76</v>
      </c>
      <c r="E25" s="131">
        <v>973</v>
      </c>
      <c r="F25" s="122" t="s">
        <v>77</v>
      </c>
      <c r="G25" s="131">
        <v>1928</v>
      </c>
      <c r="H25" s="133">
        <f>100/G35*G25</f>
        <v>5.2015324016619005</v>
      </c>
    </row>
    <row r="26" spans="2:8" ht="12.75">
      <c r="B26" s="42" t="s">
        <v>19</v>
      </c>
      <c r="C26" s="131">
        <v>940</v>
      </c>
      <c r="D26" s="122" t="s">
        <v>380</v>
      </c>
      <c r="E26" s="131">
        <v>980</v>
      </c>
      <c r="F26" s="122" t="s">
        <v>381</v>
      </c>
      <c r="G26" s="131">
        <v>1920</v>
      </c>
      <c r="H26" s="133">
        <f>100/G35*G26</f>
        <v>5.179949279663304</v>
      </c>
    </row>
    <row r="27" spans="2:8" ht="12.75">
      <c r="B27" s="42" t="s">
        <v>20</v>
      </c>
      <c r="C27" s="131">
        <v>686</v>
      </c>
      <c r="D27" s="122" t="s">
        <v>364</v>
      </c>
      <c r="E27" s="131">
        <v>695</v>
      </c>
      <c r="F27" s="122" t="s">
        <v>365</v>
      </c>
      <c r="G27" s="131">
        <v>1381</v>
      </c>
      <c r="H27" s="133">
        <f>100/G35*G27</f>
        <v>3.725786435007824</v>
      </c>
    </row>
    <row r="28" spans="2:8" ht="12.75">
      <c r="B28" s="42" t="s">
        <v>21</v>
      </c>
      <c r="C28" s="131">
        <v>561</v>
      </c>
      <c r="D28" s="122" t="s">
        <v>382</v>
      </c>
      <c r="E28" s="131">
        <v>618</v>
      </c>
      <c r="F28" s="122" t="s">
        <v>383</v>
      </c>
      <c r="G28" s="131">
        <v>1179</v>
      </c>
      <c r="H28" s="133">
        <f>100/G35*G28</f>
        <v>3.1808126045432474</v>
      </c>
    </row>
    <row r="29" spans="2:8" ht="12.75">
      <c r="B29" s="42" t="s">
        <v>22</v>
      </c>
      <c r="C29" s="131">
        <v>346</v>
      </c>
      <c r="D29" s="122" t="s">
        <v>384</v>
      </c>
      <c r="E29" s="131">
        <v>460</v>
      </c>
      <c r="F29" s="122" t="s">
        <v>385</v>
      </c>
      <c r="G29" s="131">
        <v>806</v>
      </c>
      <c r="H29" s="133">
        <f>100/G35*G29</f>
        <v>2.1744995413586574</v>
      </c>
    </row>
    <row r="30" spans="2:8" ht="12.75">
      <c r="B30" s="42" t="s">
        <v>23</v>
      </c>
      <c r="C30" s="131">
        <v>147</v>
      </c>
      <c r="D30" s="122" t="s">
        <v>386</v>
      </c>
      <c r="E30" s="131">
        <v>291</v>
      </c>
      <c r="F30" s="122" t="s">
        <v>387</v>
      </c>
      <c r="G30" s="131">
        <v>438</v>
      </c>
      <c r="H30" s="133">
        <f>100/G35*G30</f>
        <v>1.181675929423191</v>
      </c>
    </row>
    <row r="31" spans="2:8" ht="12.75">
      <c r="B31" s="42" t="s">
        <v>24</v>
      </c>
      <c r="C31" s="131">
        <v>56</v>
      </c>
      <c r="D31" s="122" t="s">
        <v>388</v>
      </c>
      <c r="E31" s="131">
        <v>129</v>
      </c>
      <c r="F31" s="122" t="s">
        <v>389</v>
      </c>
      <c r="G31" s="131">
        <v>185</v>
      </c>
      <c r="H31" s="133">
        <f>100/G35*G31</f>
        <v>0.4991096962175579</v>
      </c>
    </row>
    <row r="32" spans="2:8" ht="12.75">
      <c r="B32" s="42" t="s">
        <v>44</v>
      </c>
      <c r="C32" s="131">
        <v>5</v>
      </c>
      <c r="D32" s="122" t="s">
        <v>357</v>
      </c>
      <c r="E32" s="131">
        <v>26</v>
      </c>
      <c r="F32" s="122" t="s">
        <v>358</v>
      </c>
      <c r="G32" s="131">
        <v>31</v>
      </c>
      <c r="H32" s="133">
        <f>100/G35*G32</f>
        <v>0.08363459774456375</v>
      </c>
    </row>
    <row r="33" spans="2:8" ht="12.75">
      <c r="B33" s="42" t="s">
        <v>191</v>
      </c>
      <c r="C33" s="131">
        <v>1</v>
      </c>
      <c r="D33" s="122" t="s">
        <v>390</v>
      </c>
      <c r="E33" s="131">
        <v>7</v>
      </c>
      <c r="F33" s="122" t="s">
        <v>391</v>
      </c>
      <c r="G33" s="131">
        <v>8</v>
      </c>
      <c r="H33" s="133">
        <f>100/G35*G33</f>
        <v>0.021583121998597098</v>
      </c>
    </row>
    <row r="34" spans="2:8" ht="13.5" thickBot="1">
      <c r="B34" s="93"/>
      <c r="C34" s="132"/>
      <c r="D34" s="124"/>
      <c r="E34" s="132"/>
      <c r="F34" s="124"/>
      <c r="G34" s="132"/>
      <c r="H34" s="126"/>
    </row>
    <row r="35" spans="2:8" ht="13.5" thickBot="1">
      <c r="B35" s="47" t="s">
        <v>5</v>
      </c>
      <c r="C35" s="97">
        <f>SUM(C13:C33)</f>
        <v>18536</v>
      </c>
      <c r="D35" s="134">
        <f>100/G35*C35</f>
        <v>50.008093670749474</v>
      </c>
      <c r="E35" s="97">
        <f>SUM(E13:E33)</f>
        <v>18530</v>
      </c>
      <c r="F35" s="134">
        <f>100/G35*E35</f>
        <v>49.991906329250526</v>
      </c>
      <c r="G35" s="97">
        <f>SUM(G13:G33)</f>
        <v>37066</v>
      </c>
      <c r="H35" s="127" t="s">
        <v>110</v>
      </c>
    </row>
    <row r="73" spans="3:9" ht="12.75">
      <c r="C73" s="100"/>
      <c r="D73" s="125"/>
      <c r="E73" s="102"/>
      <c r="F73" s="125"/>
      <c r="G73" s="102"/>
      <c r="H73" s="124"/>
      <c r="I73" s="117"/>
    </row>
    <row r="74" spans="3:9" ht="12.75">
      <c r="C74" s="100"/>
      <c r="D74" s="125"/>
      <c r="E74" s="102"/>
      <c r="F74" s="125"/>
      <c r="G74" s="102"/>
      <c r="H74" s="124"/>
      <c r="I74" s="117"/>
    </row>
    <row r="75" spans="3:9" ht="12.75">
      <c r="C75" s="100"/>
      <c r="D75" s="125"/>
      <c r="E75" s="102"/>
      <c r="F75" s="125"/>
      <c r="G75" s="102"/>
      <c r="H75" s="124"/>
      <c r="I75" s="117"/>
    </row>
    <row r="76" spans="3:9" ht="12.75">
      <c r="C76" s="100"/>
      <c r="D76" s="125"/>
      <c r="E76" s="102"/>
      <c r="F76" s="125"/>
      <c r="G76" s="102"/>
      <c r="H76" s="124"/>
      <c r="I76" s="117"/>
    </row>
    <row r="77" spans="3:9" ht="12.75">
      <c r="C77" s="100"/>
      <c r="D77" s="125"/>
      <c r="E77" s="102"/>
      <c r="F77" s="125"/>
      <c r="G77" s="102"/>
      <c r="H77" s="124"/>
      <c r="I77" s="117"/>
    </row>
    <row r="78" spans="3:9" ht="12.75">
      <c r="C78" s="100"/>
      <c r="D78" s="125"/>
      <c r="E78" s="102"/>
      <c r="F78" s="125"/>
      <c r="G78" s="102"/>
      <c r="H78" s="124"/>
      <c r="I78" s="117"/>
    </row>
    <row r="79" spans="3:9" ht="12.75">
      <c r="C79" s="100"/>
      <c r="D79" s="125"/>
      <c r="E79" s="102"/>
      <c r="F79" s="125"/>
      <c r="G79" s="102"/>
      <c r="H79" s="124"/>
      <c r="I79" s="117"/>
    </row>
    <row r="80" spans="3:9" ht="12.75">
      <c r="C80" s="100"/>
      <c r="D80" s="125"/>
      <c r="E80" s="102"/>
      <c r="F80" s="125"/>
      <c r="G80" s="102"/>
      <c r="H80" s="124"/>
      <c r="I80" s="117"/>
    </row>
    <row r="81" spans="3:9" ht="12.75">
      <c r="C81" s="100"/>
      <c r="D81" s="125"/>
      <c r="E81" s="102"/>
      <c r="F81" s="125"/>
      <c r="G81" s="102"/>
      <c r="H81" s="124"/>
      <c r="I81" s="117"/>
    </row>
    <row r="82" spans="3:9" ht="12.75">
      <c r="C82" s="100"/>
      <c r="D82" s="125"/>
      <c r="E82" s="102"/>
      <c r="F82" s="125"/>
      <c r="G82" s="102"/>
      <c r="H82" s="124"/>
      <c r="I82" s="117"/>
    </row>
    <row r="83" spans="3:9" ht="12.75">
      <c r="C83" s="100"/>
      <c r="D83" s="125"/>
      <c r="E83" s="102"/>
      <c r="F83" s="125"/>
      <c r="G83" s="102"/>
      <c r="H83" s="124"/>
      <c r="I83" s="117"/>
    </row>
    <row r="84" spans="3:9" ht="12.75">
      <c r="C84" s="100"/>
      <c r="D84" s="125"/>
      <c r="E84" s="102"/>
      <c r="F84" s="125"/>
      <c r="G84" s="102"/>
      <c r="H84" s="124"/>
      <c r="I84" s="117"/>
    </row>
    <row r="85" spans="3:9" ht="12.75">
      <c r="C85" s="100"/>
      <c r="D85" s="125"/>
      <c r="E85" s="102"/>
      <c r="F85" s="125"/>
      <c r="G85" s="102"/>
      <c r="H85" s="124"/>
      <c r="I85" s="117"/>
    </row>
    <row r="86" spans="3:9" ht="12.75">
      <c r="C86" s="100"/>
      <c r="D86" s="125"/>
      <c r="E86" s="102"/>
      <c r="F86" s="125"/>
      <c r="G86" s="102"/>
      <c r="H86" s="124"/>
      <c r="I86" s="117"/>
    </row>
    <row r="87" spans="3:9" ht="12.75">
      <c r="C87" s="100"/>
      <c r="D87" s="125"/>
      <c r="E87" s="102"/>
      <c r="F87" s="125"/>
      <c r="G87" s="102"/>
      <c r="H87" s="124"/>
      <c r="I87" s="117"/>
    </row>
    <row r="88" spans="3:9" ht="12.75">
      <c r="C88" s="100"/>
      <c r="D88" s="125"/>
      <c r="E88" s="102"/>
      <c r="F88" s="125"/>
      <c r="G88" s="102"/>
      <c r="H88" s="124"/>
      <c r="I88" s="117"/>
    </row>
    <row r="89" spans="3:9" ht="12.75">
      <c r="C89" s="100"/>
      <c r="D89" s="125"/>
      <c r="E89" s="102"/>
      <c r="F89" s="125"/>
      <c r="G89" s="102"/>
      <c r="H89" s="124"/>
      <c r="I89" s="117"/>
    </row>
    <row r="90" spans="3:9" ht="12.75">
      <c r="C90" s="100"/>
      <c r="D90" s="125"/>
      <c r="E90" s="102"/>
      <c r="F90" s="125"/>
      <c r="G90" s="102"/>
      <c r="H90" s="124"/>
      <c r="I90" s="117"/>
    </row>
    <row r="91" spans="3:9" ht="12.75">
      <c r="C91" s="100"/>
      <c r="D91" s="125"/>
      <c r="E91" s="102"/>
      <c r="F91" s="125"/>
      <c r="G91" s="102"/>
      <c r="H91" s="124"/>
      <c r="I91" s="117"/>
    </row>
    <row r="92" spans="3:9" ht="12.75">
      <c r="C92" s="100"/>
      <c r="D92" s="125"/>
      <c r="E92" s="102"/>
      <c r="F92" s="125"/>
      <c r="G92" s="102"/>
      <c r="H92" s="124"/>
      <c r="I92" s="11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N92"/>
  <sheetViews>
    <sheetView workbookViewId="0" topLeftCell="A1">
      <selection activeCell="B1" sqref="B1:H35"/>
    </sheetView>
  </sheetViews>
  <sheetFormatPr defaultColWidth="11.421875" defaultRowHeight="12.75"/>
  <cols>
    <col min="1" max="1" width="1.7109375" style="0" customWidth="1"/>
    <col min="2" max="2" width="24.7109375" style="0" customWidth="1"/>
    <col min="3" max="3" width="12.57421875" style="122" customWidth="1"/>
    <col min="4" max="4" width="8.7109375" style="122" customWidth="1"/>
    <col min="5" max="5" width="10.7109375" style="122" customWidth="1"/>
    <col min="6" max="6" width="8.7109375" style="122" customWidth="1"/>
    <col min="7" max="7" width="10.140625" style="122" customWidth="1"/>
    <col min="8" max="8" width="9.28125" style="122" customWidth="1"/>
    <col min="10" max="10" width="24.140625" style="0" customWidth="1"/>
    <col min="11" max="11" width="37.7109375" style="0" bestFit="1" customWidth="1"/>
    <col min="12" max="12" width="10.140625" style="0" customWidth="1"/>
    <col min="13" max="13" width="10.7109375" style="0" customWidth="1"/>
    <col min="14" max="15" width="9.00390625" style="0" customWidth="1"/>
    <col min="16" max="16" width="11.28125" style="0" customWidth="1"/>
    <col min="17" max="17" width="7.8515625" style="0" customWidth="1"/>
  </cols>
  <sheetData>
    <row r="2" ht="18">
      <c r="B2" s="3" t="s">
        <v>392</v>
      </c>
    </row>
    <row r="3" ht="12.75">
      <c r="B3" s="4" t="s">
        <v>0</v>
      </c>
    </row>
    <row r="4" ht="12.75">
      <c r="B4" s="73" t="s">
        <v>1</v>
      </c>
    </row>
    <row r="5" ht="12.75">
      <c r="B5" s="2"/>
    </row>
    <row r="6" spans="2:14" ht="12.75">
      <c r="B6" s="5" t="s">
        <v>393</v>
      </c>
      <c r="M6" s="78"/>
      <c r="N6" s="79"/>
    </row>
    <row r="7" ht="12.75">
      <c r="B7" s="5"/>
    </row>
    <row r="8" ht="12.75">
      <c r="B8" s="5" t="s">
        <v>394</v>
      </c>
    </row>
    <row r="10" ht="13.5" thickBot="1"/>
    <row r="11" spans="3:8" ht="13.5" thickBot="1">
      <c r="C11" s="123" t="s">
        <v>3</v>
      </c>
      <c r="D11" s="95" t="s">
        <v>43</v>
      </c>
      <c r="E11" s="97" t="s">
        <v>4</v>
      </c>
      <c r="F11" s="97" t="s">
        <v>43</v>
      </c>
      <c r="G11" s="97" t="s">
        <v>5</v>
      </c>
      <c r="H11" s="98" t="s">
        <v>43</v>
      </c>
    </row>
    <row r="12" spans="2:8" ht="12.75">
      <c r="B12" s="104"/>
      <c r="C12" s="100"/>
      <c r="D12" s="100"/>
      <c r="E12" s="102"/>
      <c r="F12" s="102"/>
      <c r="G12" s="102"/>
      <c r="H12" s="103"/>
    </row>
    <row r="13" spans="2:13" ht="12.75">
      <c r="B13" s="42" t="s">
        <v>6</v>
      </c>
      <c r="C13" s="136">
        <v>1145</v>
      </c>
      <c r="D13" s="137" t="s">
        <v>395</v>
      </c>
      <c r="E13" s="136">
        <v>970</v>
      </c>
      <c r="F13" s="138" t="s">
        <v>396</v>
      </c>
      <c r="G13" s="136">
        <v>2115</v>
      </c>
      <c r="H13" s="139" t="s">
        <v>397</v>
      </c>
      <c r="L13" s="128"/>
      <c r="M13" s="79"/>
    </row>
    <row r="14" spans="2:8" ht="12.75">
      <c r="B14" s="42" t="s">
        <v>7</v>
      </c>
      <c r="C14" s="136">
        <v>1153</v>
      </c>
      <c r="D14" s="138" t="s">
        <v>398</v>
      </c>
      <c r="E14" s="136">
        <v>1150</v>
      </c>
      <c r="F14" s="138" t="s">
        <v>399</v>
      </c>
      <c r="G14" s="136">
        <v>2303</v>
      </c>
      <c r="H14" s="46" t="s">
        <v>400</v>
      </c>
    </row>
    <row r="15" spans="2:8" ht="12.75">
      <c r="B15" s="42" t="s">
        <v>8</v>
      </c>
      <c r="C15" s="136">
        <v>999</v>
      </c>
      <c r="D15" s="138" t="s">
        <v>401</v>
      </c>
      <c r="E15" s="136">
        <v>1029</v>
      </c>
      <c r="F15" s="138" t="s">
        <v>402</v>
      </c>
      <c r="G15" s="136">
        <v>2028</v>
      </c>
      <c r="H15" s="46" t="s">
        <v>403</v>
      </c>
    </row>
    <row r="16" spans="2:8" ht="12.75">
      <c r="B16" s="42" t="s">
        <v>9</v>
      </c>
      <c r="C16" s="136">
        <v>884</v>
      </c>
      <c r="D16" s="138" t="s">
        <v>404</v>
      </c>
      <c r="E16" s="136">
        <v>878</v>
      </c>
      <c r="F16" s="138" t="s">
        <v>405</v>
      </c>
      <c r="G16" s="136">
        <v>1762</v>
      </c>
      <c r="H16" s="46" t="s">
        <v>406</v>
      </c>
    </row>
    <row r="17" spans="2:8" ht="12.75">
      <c r="B17" s="42" t="s">
        <v>10</v>
      </c>
      <c r="C17" s="136">
        <v>903</v>
      </c>
      <c r="D17" s="138" t="s">
        <v>49</v>
      </c>
      <c r="E17" s="136">
        <v>908</v>
      </c>
      <c r="F17" s="138" t="s">
        <v>50</v>
      </c>
      <c r="G17" s="136">
        <v>1811</v>
      </c>
      <c r="H17" s="46" t="s">
        <v>48</v>
      </c>
    </row>
    <row r="18" spans="2:8" ht="12.75">
      <c r="B18" s="42" t="s">
        <v>11</v>
      </c>
      <c r="C18" s="136">
        <v>935</v>
      </c>
      <c r="D18" s="138" t="s">
        <v>294</v>
      </c>
      <c r="E18" s="136">
        <v>1029</v>
      </c>
      <c r="F18" s="138" t="s">
        <v>295</v>
      </c>
      <c r="G18" s="136">
        <v>1964</v>
      </c>
      <c r="H18" s="46" t="s">
        <v>407</v>
      </c>
    </row>
    <row r="19" spans="2:8" ht="12.75">
      <c r="B19" s="42" t="s">
        <v>12</v>
      </c>
      <c r="C19" s="136">
        <v>1349</v>
      </c>
      <c r="D19" s="138" t="s">
        <v>408</v>
      </c>
      <c r="E19" s="136">
        <v>1321</v>
      </c>
      <c r="F19" s="138" t="s">
        <v>409</v>
      </c>
      <c r="G19" s="136">
        <v>2670</v>
      </c>
      <c r="H19" s="46" t="s">
        <v>410</v>
      </c>
    </row>
    <row r="20" spans="2:8" ht="12.75">
      <c r="B20" s="42" t="s">
        <v>13</v>
      </c>
      <c r="C20" s="136">
        <v>1763</v>
      </c>
      <c r="D20" s="138" t="s">
        <v>411</v>
      </c>
      <c r="E20" s="136">
        <v>1629</v>
      </c>
      <c r="F20" s="138" t="s">
        <v>412</v>
      </c>
      <c r="G20" s="136">
        <v>3392</v>
      </c>
      <c r="H20" s="46" t="s">
        <v>413</v>
      </c>
    </row>
    <row r="21" spans="2:8" ht="12.75">
      <c r="B21" s="42" t="s">
        <v>14</v>
      </c>
      <c r="C21" s="136">
        <v>1661</v>
      </c>
      <c r="D21" s="138" t="s">
        <v>414</v>
      </c>
      <c r="E21" s="136">
        <v>1527</v>
      </c>
      <c r="F21" s="138" t="s">
        <v>415</v>
      </c>
      <c r="G21" s="136">
        <v>3188</v>
      </c>
      <c r="H21" s="46" t="s">
        <v>416</v>
      </c>
    </row>
    <row r="22" spans="2:8" ht="12.75">
      <c r="B22" s="42" t="s">
        <v>15</v>
      </c>
      <c r="C22" s="136">
        <v>1503</v>
      </c>
      <c r="D22" s="138" t="s">
        <v>417</v>
      </c>
      <c r="E22" s="136">
        <v>1401</v>
      </c>
      <c r="F22" s="138" t="s">
        <v>418</v>
      </c>
      <c r="G22" s="136">
        <v>2904</v>
      </c>
      <c r="H22" s="46" t="s">
        <v>419</v>
      </c>
    </row>
    <row r="23" spans="2:8" ht="12.75">
      <c r="B23" s="42" t="s">
        <v>16</v>
      </c>
      <c r="C23" s="136">
        <v>1300</v>
      </c>
      <c r="D23" s="138" t="s">
        <v>272</v>
      </c>
      <c r="E23" s="136">
        <v>1214</v>
      </c>
      <c r="F23" s="138" t="s">
        <v>273</v>
      </c>
      <c r="G23" s="136">
        <v>2514</v>
      </c>
      <c r="H23" s="46" t="s">
        <v>420</v>
      </c>
    </row>
    <row r="24" spans="2:8" ht="12.75">
      <c r="B24" s="42" t="s">
        <v>17</v>
      </c>
      <c r="C24" s="136">
        <v>990</v>
      </c>
      <c r="D24" s="138" t="s">
        <v>421</v>
      </c>
      <c r="E24" s="136">
        <v>1055</v>
      </c>
      <c r="F24" s="138" t="s">
        <v>422</v>
      </c>
      <c r="G24" s="136">
        <v>2045</v>
      </c>
      <c r="H24" s="46" t="s">
        <v>423</v>
      </c>
    </row>
    <row r="25" spans="2:8" ht="12.75">
      <c r="B25" s="42" t="s">
        <v>18</v>
      </c>
      <c r="C25" s="136">
        <v>978</v>
      </c>
      <c r="D25" s="138" t="s">
        <v>424</v>
      </c>
      <c r="E25" s="136">
        <v>1022</v>
      </c>
      <c r="F25" s="138" t="s">
        <v>425</v>
      </c>
      <c r="G25" s="136">
        <v>2000</v>
      </c>
      <c r="H25" s="46" t="s">
        <v>51</v>
      </c>
    </row>
    <row r="26" spans="2:8" ht="12.75">
      <c r="B26" s="42" t="s">
        <v>19</v>
      </c>
      <c r="C26" s="136">
        <v>956</v>
      </c>
      <c r="D26" s="138" t="s">
        <v>76</v>
      </c>
      <c r="E26" s="136">
        <v>974</v>
      </c>
      <c r="F26" s="138" t="s">
        <v>77</v>
      </c>
      <c r="G26" s="136">
        <v>1930</v>
      </c>
      <c r="H26" s="46" t="s">
        <v>426</v>
      </c>
    </row>
    <row r="27" spans="2:8" ht="12.75">
      <c r="B27" s="42" t="s">
        <v>20</v>
      </c>
      <c r="C27" s="136">
        <v>745</v>
      </c>
      <c r="D27" s="138" t="s">
        <v>427</v>
      </c>
      <c r="E27" s="136">
        <v>789</v>
      </c>
      <c r="F27" s="138" t="s">
        <v>428</v>
      </c>
      <c r="G27" s="136">
        <v>1534</v>
      </c>
      <c r="H27" s="46" t="s">
        <v>429</v>
      </c>
    </row>
    <row r="28" spans="2:8" ht="12.75">
      <c r="B28" s="42" t="s">
        <v>21</v>
      </c>
      <c r="C28" s="136">
        <v>511</v>
      </c>
      <c r="D28" s="138" t="s">
        <v>430</v>
      </c>
      <c r="E28" s="136">
        <v>587</v>
      </c>
      <c r="F28" s="138" t="s">
        <v>431</v>
      </c>
      <c r="G28" s="136">
        <v>1098</v>
      </c>
      <c r="H28" s="46" t="s">
        <v>432</v>
      </c>
    </row>
    <row r="29" spans="2:8" ht="12.75">
      <c r="B29" s="42" t="s">
        <v>22</v>
      </c>
      <c r="C29" s="136">
        <v>378</v>
      </c>
      <c r="D29" s="138" t="s">
        <v>433</v>
      </c>
      <c r="E29" s="136">
        <v>468</v>
      </c>
      <c r="F29" s="138" t="s">
        <v>434</v>
      </c>
      <c r="G29" s="136">
        <v>846</v>
      </c>
      <c r="H29" s="46" t="s">
        <v>435</v>
      </c>
    </row>
    <row r="30" spans="2:8" ht="12.75">
      <c r="B30" s="42" t="s">
        <v>23</v>
      </c>
      <c r="C30" s="136">
        <v>159</v>
      </c>
      <c r="D30" s="138" t="s">
        <v>436</v>
      </c>
      <c r="E30" s="136">
        <v>302</v>
      </c>
      <c r="F30" s="138" t="s">
        <v>437</v>
      </c>
      <c r="G30" s="136">
        <v>461</v>
      </c>
      <c r="H30" s="46" t="s">
        <v>438</v>
      </c>
    </row>
    <row r="31" spans="2:8" ht="12.75">
      <c r="B31" s="42" t="s">
        <v>24</v>
      </c>
      <c r="C31" s="136">
        <v>60</v>
      </c>
      <c r="D31" s="138" t="s">
        <v>439</v>
      </c>
      <c r="E31" s="136">
        <v>136</v>
      </c>
      <c r="F31" s="138" t="s">
        <v>440</v>
      </c>
      <c r="G31" s="136">
        <v>196</v>
      </c>
      <c r="H31" s="46" t="s">
        <v>441</v>
      </c>
    </row>
    <row r="32" spans="2:8" ht="12.75">
      <c r="B32" s="42" t="s">
        <v>44</v>
      </c>
      <c r="C32" s="136">
        <v>6</v>
      </c>
      <c r="D32" s="138" t="s">
        <v>442</v>
      </c>
      <c r="E32" s="136">
        <v>31</v>
      </c>
      <c r="F32" s="138" t="s">
        <v>443</v>
      </c>
      <c r="G32" s="136">
        <v>37</v>
      </c>
      <c r="H32" s="46" t="s">
        <v>444</v>
      </c>
    </row>
    <row r="33" spans="2:8" ht="12.75">
      <c r="B33" s="42" t="s">
        <v>191</v>
      </c>
      <c r="C33" s="136">
        <v>1</v>
      </c>
      <c r="D33" s="138" t="s">
        <v>445</v>
      </c>
      <c r="E33" s="136">
        <v>6</v>
      </c>
      <c r="F33" s="138" t="s">
        <v>446</v>
      </c>
      <c r="G33" s="136">
        <v>7</v>
      </c>
      <c r="H33" s="46" t="s">
        <v>107</v>
      </c>
    </row>
    <row r="34" spans="2:8" ht="13.5" thickBot="1">
      <c r="B34" s="93"/>
      <c r="C34" s="132"/>
      <c r="D34" s="124"/>
      <c r="E34" s="132"/>
      <c r="F34" s="124"/>
      <c r="G34" s="132"/>
      <c r="H34" s="126"/>
    </row>
    <row r="35" spans="2:8" ht="13.5" thickBot="1">
      <c r="B35" s="47" t="s">
        <v>5</v>
      </c>
      <c r="C35" s="97">
        <f>SUM(C13:C33)</f>
        <v>18379</v>
      </c>
      <c r="D35" s="134">
        <f>100/G35*C35</f>
        <v>49.936149979622336</v>
      </c>
      <c r="E35" s="97">
        <f>SUM(E13:E33)</f>
        <v>18426</v>
      </c>
      <c r="F35" s="134">
        <f>100/G35*E35</f>
        <v>50.063850020377664</v>
      </c>
      <c r="G35" s="97">
        <f>SUM(G13:G33)</f>
        <v>36805</v>
      </c>
      <c r="H35" s="127" t="s">
        <v>110</v>
      </c>
    </row>
    <row r="73" spans="3:9" ht="12.75">
      <c r="C73" s="100"/>
      <c r="D73" s="125"/>
      <c r="E73" s="102"/>
      <c r="F73" s="125"/>
      <c r="G73" s="102"/>
      <c r="H73" s="124"/>
      <c r="I73" s="117"/>
    </row>
    <row r="74" spans="3:9" ht="12.75">
      <c r="C74" s="100"/>
      <c r="D74" s="125"/>
      <c r="E74" s="102"/>
      <c r="F74" s="125"/>
      <c r="G74" s="102"/>
      <c r="H74" s="124"/>
      <c r="I74" s="117"/>
    </row>
    <row r="75" spans="3:9" ht="12.75">
      <c r="C75" s="100"/>
      <c r="D75" s="125"/>
      <c r="E75" s="102"/>
      <c r="F75" s="125"/>
      <c r="G75" s="102"/>
      <c r="H75" s="124"/>
      <c r="I75" s="117"/>
    </row>
    <row r="76" spans="3:9" ht="12.75">
      <c r="C76" s="100"/>
      <c r="D76" s="125"/>
      <c r="E76" s="102"/>
      <c r="F76" s="125"/>
      <c r="G76" s="102"/>
      <c r="H76" s="124"/>
      <c r="I76" s="117"/>
    </row>
    <row r="77" spans="3:9" ht="12.75">
      <c r="C77" s="100"/>
      <c r="D77" s="125"/>
      <c r="E77" s="102"/>
      <c r="F77" s="125"/>
      <c r="G77" s="102"/>
      <c r="H77" s="124"/>
      <c r="I77" s="117"/>
    </row>
    <row r="78" spans="3:9" ht="12.75">
      <c r="C78" s="100"/>
      <c r="D78" s="125"/>
      <c r="E78" s="102"/>
      <c r="F78" s="125"/>
      <c r="G78" s="102"/>
      <c r="H78" s="124"/>
      <c r="I78" s="117"/>
    </row>
    <row r="79" spans="3:9" ht="12.75">
      <c r="C79" s="100"/>
      <c r="D79" s="125"/>
      <c r="E79" s="102"/>
      <c r="F79" s="125"/>
      <c r="G79" s="102"/>
      <c r="H79" s="124"/>
      <c r="I79" s="117"/>
    </row>
    <row r="80" spans="3:9" ht="12.75">
      <c r="C80" s="100"/>
      <c r="D80" s="125"/>
      <c r="E80" s="102"/>
      <c r="F80" s="125"/>
      <c r="G80" s="102"/>
      <c r="H80" s="124"/>
      <c r="I80" s="117"/>
    </row>
    <row r="81" spans="3:9" ht="12.75">
      <c r="C81" s="100"/>
      <c r="D81" s="125"/>
      <c r="E81" s="102"/>
      <c r="F81" s="125"/>
      <c r="G81" s="102"/>
      <c r="H81" s="124"/>
      <c r="I81" s="117"/>
    </row>
    <row r="82" spans="3:9" ht="12.75">
      <c r="C82" s="100"/>
      <c r="D82" s="125"/>
      <c r="E82" s="102"/>
      <c r="F82" s="125"/>
      <c r="G82" s="102"/>
      <c r="H82" s="124"/>
      <c r="I82" s="117"/>
    </row>
    <row r="83" spans="3:9" ht="12.75">
      <c r="C83" s="100"/>
      <c r="D83" s="125"/>
      <c r="E83" s="102"/>
      <c r="F83" s="125"/>
      <c r="G83" s="102"/>
      <c r="H83" s="124"/>
      <c r="I83" s="117"/>
    </row>
    <row r="84" spans="3:9" ht="12.75">
      <c r="C84" s="100"/>
      <c r="D84" s="125"/>
      <c r="E84" s="102"/>
      <c r="F84" s="125"/>
      <c r="G84" s="102"/>
      <c r="H84" s="124"/>
      <c r="I84" s="117"/>
    </row>
    <row r="85" spans="3:9" ht="12.75">
      <c r="C85" s="100"/>
      <c r="D85" s="125"/>
      <c r="E85" s="102"/>
      <c r="F85" s="125"/>
      <c r="G85" s="102"/>
      <c r="H85" s="124"/>
      <c r="I85" s="117"/>
    </row>
    <row r="86" spans="3:9" ht="12.75">
      <c r="C86" s="100"/>
      <c r="D86" s="125"/>
      <c r="E86" s="102"/>
      <c r="F86" s="125"/>
      <c r="G86" s="102"/>
      <c r="H86" s="124"/>
      <c r="I86" s="117"/>
    </row>
    <row r="87" spans="3:9" ht="12.75">
      <c r="C87" s="100"/>
      <c r="D87" s="125"/>
      <c r="E87" s="102"/>
      <c r="F87" s="125"/>
      <c r="G87" s="102"/>
      <c r="H87" s="124"/>
      <c r="I87" s="117"/>
    </row>
    <row r="88" spans="3:9" ht="12.75">
      <c r="C88" s="100"/>
      <c r="D88" s="125"/>
      <c r="E88" s="102"/>
      <c r="F88" s="125"/>
      <c r="G88" s="102"/>
      <c r="H88" s="124"/>
      <c r="I88" s="117"/>
    </row>
    <row r="89" spans="3:9" ht="12.75">
      <c r="C89" s="100"/>
      <c r="D89" s="125"/>
      <c r="E89" s="102"/>
      <c r="F89" s="125"/>
      <c r="G89" s="102"/>
      <c r="H89" s="124"/>
      <c r="I89" s="117"/>
    </row>
    <row r="90" spans="3:9" ht="12.75">
      <c r="C90" s="100"/>
      <c r="D90" s="125"/>
      <c r="E90" s="102"/>
      <c r="F90" s="125"/>
      <c r="G90" s="102"/>
      <c r="H90" s="124"/>
      <c r="I90" s="117"/>
    </row>
    <row r="91" spans="3:9" ht="12.75">
      <c r="C91" s="100"/>
      <c r="D91" s="125"/>
      <c r="E91" s="102"/>
      <c r="F91" s="125"/>
      <c r="G91" s="102"/>
      <c r="H91" s="124"/>
      <c r="I91" s="117"/>
    </row>
    <row r="92" spans="3:9" ht="12.75">
      <c r="C92" s="100"/>
      <c r="D92" s="125"/>
      <c r="E92" s="102"/>
      <c r="F92" s="125"/>
      <c r="G92" s="102"/>
      <c r="H92" s="124"/>
      <c r="I92" s="11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9" sqref="N19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N92"/>
  <sheetViews>
    <sheetView workbookViewId="0" topLeftCell="A1">
      <selection activeCell="B2" sqref="B2:H36"/>
    </sheetView>
  </sheetViews>
  <sheetFormatPr defaultColWidth="11.421875" defaultRowHeight="12.75"/>
  <cols>
    <col min="1" max="1" width="1.7109375" style="0" customWidth="1"/>
    <col min="2" max="2" width="24.7109375" style="0" customWidth="1"/>
    <col min="3" max="3" width="12.57421875" style="122" customWidth="1"/>
    <col min="4" max="4" width="8.7109375" style="122" customWidth="1"/>
    <col min="5" max="5" width="10.7109375" style="122" customWidth="1"/>
    <col min="6" max="6" width="8.7109375" style="122" customWidth="1"/>
    <col min="7" max="7" width="10.140625" style="122" customWidth="1"/>
    <col min="8" max="8" width="9.28125" style="122" customWidth="1"/>
    <col min="10" max="10" width="24.140625" style="0" customWidth="1"/>
    <col min="11" max="11" width="37.7109375" style="0" bestFit="1" customWidth="1"/>
    <col min="12" max="12" width="10.140625" style="0" customWidth="1"/>
    <col min="13" max="13" width="10.7109375" style="0" customWidth="1"/>
    <col min="14" max="15" width="9.00390625" style="0" customWidth="1"/>
    <col min="16" max="16" width="11.28125" style="0" customWidth="1"/>
    <col min="17" max="17" width="7.8515625" style="0" customWidth="1"/>
  </cols>
  <sheetData>
    <row r="2" ht="18">
      <c r="B2" s="3" t="s">
        <v>447</v>
      </c>
    </row>
    <row r="3" ht="12.75">
      <c r="B3" s="4" t="s">
        <v>0</v>
      </c>
    </row>
    <row r="4" ht="12.75">
      <c r="B4" s="73" t="s">
        <v>1</v>
      </c>
    </row>
    <row r="5" ht="12.75">
      <c r="B5" s="2"/>
    </row>
    <row r="6" spans="2:14" ht="12.75">
      <c r="B6" s="5" t="s">
        <v>448</v>
      </c>
      <c r="M6" s="78"/>
      <c r="N6" s="79"/>
    </row>
    <row r="7" ht="12.75">
      <c r="B7" s="5"/>
    </row>
    <row r="8" ht="12.75">
      <c r="B8" s="5" t="s">
        <v>449</v>
      </c>
    </row>
    <row r="10" ht="13.5" thickBot="1"/>
    <row r="11" spans="3:8" ht="13.5" thickBot="1">
      <c r="C11" s="123" t="s">
        <v>3</v>
      </c>
      <c r="D11" s="95" t="s">
        <v>43</v>
      </c>
      <c r="E11" s="97" t="s">
        <v>4</v>
      </c>
      <c r="F11" s="97" t="s">
        <v>43</v>
      </c>
      <c r="G11" s="97" t="s">
        <v>5</v>
      </c>
      <c r="H11" s="98" t="s">
        <v>43</v>
      </c>
    </row>
    <row r="12" spans="2:8" ht="12.75">
      <c r="B12" s="104"/>
      <c r="C12" s="100"/>
      <c r="D12" s="100"/>
      <c r="E12" s="102"/>
      <c r="F12" s="102"/>
      <c r="G12" s="102"/>
      <c r="H12" s="103"/>
    </row>
    <row r="13" spans="2:13" ht="12.75">
      <c r="B13" s="42" t="s">
        <v>6</v>
      </c>
      <c r="C13" s="142">
        <v>1062</v>
      </c>
      <c r="D13" s="140" t="s">
        <v>450</v>
      </c>
      <c r="E13" s="142">
        <v>934</v>
      </c>
      <c r="F13" s="140" t="s">
        <v>451</v>
      </c>
      <c r="G13" s="142">
        <v>1996</v>
      </c>
      <c r="H13" s="141" t="s">
        <v>452</v>
      </c>
      <c r="L13" s="128"/>
      <c r="M13" s="79"/>
    </row>
    <row r="14" spans="2:8" ht="12.75">
      <c r="B14" s="42" t="s">
        <v>7</v>
      </c>
      <c r="C14" s="142">
        <v>1179</v>
      </c>
      <c r="D14" s="140" t="s">
        <v>131</v>
      </c>
      <c r="E14" s="142">
        <v>1137</v>
      </c>
      <c r="F14" s="140" t="s">
        <v>132</v>
      </c>
      <c r="G14" s="142">
        <v>2316</v>
      </c>
      <c r="H14" s="141" t="s">
        <v>453</v>
      </c>
    </row>
    <row r="15" spans="2:8" ht="12.75">
      <c r="B15" s="42" t="s">
        <v>8</v>
      </c>
      <c r="C15" s="142">
        <v>1007</v>
      </c>
      <c r="D15" s="140" t="s">
        <v>154</v>
      </c>
      <c r="E15" s="142">
        <v>1020</v>
      </c>
      <c r="F15" s="140" t="s">
        <v>155</v>
      </c>
      <c r="G15" s="142">
        <v>2027</v>
      </c>
      <c r="H15" s="141" t="s">
        <v>454</v>
      </c>
    </row>
    <row r="16" spans="2:8" ht="12.75">
      <c r="B16" s="42" t="s">
        <v>9</v>
      </c>
      <c r="C16" s="142">
        <v>912</v>
      </c>
      <c r="D16" s="140" t="s">
        <v>455</v>
      </c>
      <c r="E16" s="142">
        <v>904</v>
      </c>
      <c r="F16" s="140" t="s">
        <v>456</v>
      </c>
      <c r="G16" s="142">
        <v>1816</v>
      </c>
      <c r="H16" s="141" t="s">
        <v>457</v>
      </c>
    </row>
    <row r="17" spans="2:8" ht="12.75">
      <c r="B17" s="42" t="s">
        <v>10</v>
      </c>
      <c r="C17" s="142">
        <v>909</v>
      </c>
      <c r="D17" s="140" t="s">
        <v>458</v>
      </c>
      <c r="E17" s="142">
        <v>906</v>
      </c>
      <c r="F17" s="140" t="s">
        <v>459</v>
      </c>
      <c r="G17" s="142">
        <v>1815</v>
      </c>
      <c r="H17" s="141" t="s">
        <v>457</v>
      </c>
    </row>
    <row r="18" spans="2:8" ht="12.75">
      <c r="B18" s="42" t="s">
        <v>11</v>
      </c>
      <c r="C18" s="142">
        <v>910</v>
      </c>
      <c r="D18" s="140" t="s">
        <v>322</v>
      </c>
      <c r="E18" s="142">
        <v>1001</v>
      </c>
      <c r="F18" s="140" t="s">
        <v>323</v>
      </c>
      <c r="G18" s="142">
        <v>1911</v>
      </c>
      <c r="H18" s="141" t="s">
        <v>460</v>
      </c>
    </row>
    <row r="19" spans="2:8" ht="12.75">
      <c r="B19" s="42" t="s">
        <v>12</v>
      </c>
      <c r="C19" s="142">
        <v>1199</v>
      </c>
      <c r="D19" s="140" t="s">
        <v>344</v>
      </c>
      <c r="E19" s="142">
        <v>1231</v>
      </c>
      <c r="F19" s="140" t="s">
        <v>345</v>
      </c>
      <c r="G19" s="142">
        <v>2430</v>
      </c>
      <c r="H19" s="141" t="s">
        <v>461</v>
      </c>
    </row>
    <row r="20" spans="2:8" ht="12.75">
      <c r="B20" s="42" t="s">
        <v>13</v>
      </c>
      <c r="C20" s="142">
        <v>1717</v>
      </c>
      <c r="D20" s="140" t="s">
        <v>462</v>
      </c>
      <c r="E20" s="142">
        <v>1544</v>
      </c>
      <c r="F20" s="140" t="s">
        <v>463</v>
      </c>
      <c r="G20" s="142">
        <v>3261</v>
      </c>
      <c r="H20" s="141" t="s">
        <v>464</v>
      </c>
    </row>
    <row r="21" spans="2:8" ht="12.75">
      <c r="B21" s="42" t="s">
        <v>14</v>
      </c>
      <c r="C21" s="142">
        <v>1684</v>
      </c>
      <c r="D21" s="140" t="s">
        <v>465</v>
      </c>
      <c r="E21" s="142">
        <v>1591</v>
      </c>
      <c r="F21" s="140" t="s">
        <v>466</v>
      </c>
      <c r="G21" s="142">
        <v>3275</v>
      </c>
      <c r="H21" s="141" t="s">
        <v>467</v>
      </c>
    </row>
    <row r="22" spans="2:8" ht="12.75">
      <c r="B22" s="42" t="s">
        <v>15</v>
      </c>
      <c r="C22" s="142">
        <v>1525</v>
      </c>
      <c r="D22" s="140" t="s">
        <v>468</v>
      </c>
      <c r="E22" s="142">
        <v>1411</v>
      </c>
      <c r="F22" s="140" t="s">
        <v>469</v>
      </c>
      <c r="G22" s="142">
        <v>2936</v>
      </c>
      <c r="H22" s="141" t="s">
        <v>470</v>
      </c>
    </row>
    <row r="23" spans="2:8" ht="12.75">
      <c r="B23" s="42" t="s">
        <v>16</v>
      </c>
      <c r="C23" s="142">
        <v>1364</v>
      </c>
      <c r="D23" s="140" t="s">
        <v>414</v>
      </c>
      <c r="E23" s="142">
        <v>1254</v>
      </c>
      <c r="F23" s="140" t="s">
        <v>415</v>
      </c>
      <c r="G23" s="142">
        <v>2618</v>
      </c>
      <c r="H23" s="141" t="s">
        <v>471</v>
      </c>
    </row>
    <row r="24" spans="2:8" ht="12.75">
      <c r="B24" s="42" t="s">
        <v>17</v>
      </c>
      <c r="C24" s="142">
        <v>1025</v>
      </c>
      <c r="D24" s="140" t="s">
        <v>472</v>
      </c>
      <c r="E24" s="142">
        <v>1089</v>
      </c>
      <c r="F24" s="140" t="s">
        <v>473</v>
      </c>
      <c r="G24" s="142">
        <v>2114</v>
      </c>
      <c r="H24" s="141" t="s">
        <v>474</v>
      </c>
    </row>
    <row r="25" spans="2:8" ht="12.75">
      <c r="B25" s="42" t="s">
        <v>18</v>
      </c>
      <c r="C25" s="142">
        <v>982</v>
      </c>
      <c r="D25" s="140" t="s">
        <v>472</v>
      </c>
      <c r="E25" s="142">
        <v>1043</v>
      </c>
      <c r="F25" s="140" t="s">
        <v>473</v>
      </c>
      <c r="G25" s="142">
        <v>2025</v>
      </c>
      <c r="H25" s="141" t="s">
        <v>454</v>
      </c>
    </row>
    <row r="26" spans="2:8" ht="12.75">
      <c r="B26" s="42" t="s">
        <v>19</v>
      </c>
      <c r="C26" s="142">
        <v>953</v>
      </c>
      <c r="D26" s="140" t="s">
        <v>218</v>
      </c>
      <c r="E26" s="142">
        <v>966</v>
      </c>
      <c r="F26" s="140" t="s">
        <v>219</v>
      </c>
      <c r="G26" s="142">
        <v>1919</v>
      </c>
      <c r="H26" s="141" t="s">
        <v>475</v>
      </c>
    </row>
    <row r="27" spans="2:8" ht="12.75">
      <c r="B27" s="42" t="s">
        <v>20</v>
      </c>
      <c r="C27" s="142">
        <v>740</v>
      </c>
      <c r="D27" s="140" t="s">
        <v>476</v>
      </c>
      <c r="E27" s="142">
        <v>834</v>
      </c>
      <c r="F27" s="140" t="s">
        <v>477</v>
      </c>
      <c r="G27" s="142">
        <v>1574</v>
      </c>
      <c r="H27" s="141" t="s">
        <v>478</v>
      </c>
    </row>
    <row r="28" spans="2:8" ht="12.75">
      <c r="B28" s="42" t="s">
        <v>21</v>
      </c>
      <c r="C28" s="142">
        <v>558</v>
      </c>
      <c r="D28" s="140" t="s">
        <v>294</v>
      </c>
      <c r="E28" s="142">
        <v>614</v>
      </c>
      <c r="F28" s="140" t="s">
        <v>295</v>
      </c>
      <c r="G28" s="142">
        <v>1172</v>
      </c>
      <c r="H28" s="141" t="s">
        <v>479</v>
      </c>
    </row>
    <row r="29" spans="2:8" ht="12.75">
      <c r="B29" s="42" t="s">
        <v>22</v>
      </c>
      <c r="C29" s="142">
        <v>405</v>
      </c>
      <c r="D29" s="140" t="s">
        <v>480</v>
      </c>
      <c r="E29" s="142">
        <v>495</v>
      </c>
      <c r="F29" s="140" t="s">
        <v>481</v>
      </c>
      <c r="G29" s="142">
        <v>900</v>
      </c>
      <c r="H29" s="141" t="s">
        <v>482</v>
      </c>
    </row>
    <row r="30" spans="2:8" ht="12.75">
      <c r="B30" s="42" t="s">
        <v>23</v>
      </c>
      <c r="C30" s="142">
        <v>162</v>
      </c>
      <c r="D30" s="140" t="s">
        <v>483</v>
      </c>
      <c r="E30" s="142">
        <v>314</v>
      </c>
      <c r="F30" s="140" t="s">
        <v>484</v>
      </c>
      <c r="G30" s="142">
        <v>476</v>
      </c>
      <c r="H30" s="141" t="s">
        <v>485</v>
      </c>
    </row>
    <row r="31" spans="2:8" ht="12.75">
      <c r="B31" s="42" t="s">
        <v>24</v>
      </c>
      <c r="C31" s="142">
        <v>66</v>
      </c>
      <c r="D31" s="140" t="s">
        <v>486</v>
      </c>
      <c r="E31" s="142">
        <v>135</v>
      </c>
      <c r="F31" s="140" t="s">
        <v>487</v>
      </c>
      <c r="G31" s="142">
        <v>201</v>
      </c>
      <c r="H31" s="141" t="s">
        <v>488</v>
      </c>
    </row>
    <row r="32" spans="2:8" ht="12.75">
      <c r="B32" s="42" t="s">
        <v>44</v>
      </c>
      <c r="C32" s="142">
        <v>12</v>
      </c>
      <c r="D32" s="140" t="s">
        <v>176</v>
      </c>
      <c r="E32" s="142">
        <v>36</v>
      </c>
      <c r="F32" s="140" t="s">
        <v>177</v>
      </c>
      <c r="G32" s="142">
        <v>48</v>
      </c>
      <c r="H32" s="141" t="s">
        <v>489</v>
      </c>
    </row>
    <row r="33" spans="2:8" ht="12.75">
      <c r="B33" s="42" t="s">
        <v>191</v>
      </c>
      <c r="C33" s="142">
        <v>1</v>
      </c>
      <c r="D33" s="140" t="s">
        <v>176</v>
      </c>
      <c r="E33" s="142">
        <v>3</v>
      </c>
      <c r="F33" s="140" t="s">
        <v>177</v>
      </c>
      <c r="G33" s="142">
        <v>4</v>
      </c>
      <c r="H33" s="141" t="s">
        <v>118</v>
      </c>
    </row>
    <row r="34" spans="2:8" ht="13.5" thickBot="1">
      <c r="B34" s="93"/>
      <c r="C34" s="132"/>
      <c r="D34" s="124"/>
      <c r="E34" s="132"/>
      <c r="F34" s="124"/>
      <c r="G34" s="132"/>
      <c r="H34" s="126"/>
    </row>
    <row r="35" spans="2:8" ht="13.5" thickBot="1">
      <c r="B35" s="47" t="s">
        <v>5</v>
      </c>
      <c r="C35" s="97">
        <f>SUM(C13:C33)</f>
        <v>18372</v>
      </c>
      <c r="D35" s="134">
        <f>100/G35*C35</f>
        <v>49.87783026551556</v>
      </c>
      <c r="E35" s="97">
        <f>SUM(E13:E33)</f>
        <v>18462</v>
      </c>
      <c r="F35" s="134">
        <f>100/G35*E35</f>
        <v>50.122169734484444</v>
      </c>
      <c r="G35" s="97">
        <f>SUM(G13:G33)</f>
        <v>36834</v>
      </c>
      <c r="H35" s="127" t="s">
        <v>110</v>
      </c>
    </row>
    <row r="73" spans="3:9" ht="12.75">
      <c r="C73" s="100"/>
      <c r="D73" s="125"/>
      <c r="E73" s="102"/>
      <c r="F73" s="125"/>
      <c r="G73" s="102"/>
      <c r="H73" s="124"/>
      <c r="I73" s="117"/>
    </row>
    <row r="74" spans="3:9" ht="12.75">
      <c r="C74" s="100"/>
      <c r="D74" s="125"/>
      <c r="E74" s="102"/>
      <c r="F74" s="125"/>
      <c r="G74" s="102"/>
      <c r="H74" s="124"/>
      <c r="I74" s="117"/>
    </row>
    <row r="75" spans="3:9" ht="12.75">
      <c r="C75" s="100"/>
      <c r="D75" s="125"/>
      <c r="E75" s="102"/>
      <c r="F75" s="125"/>
      <c r="G75" s="102"/>
      <c r="H75" s="124"/>
      <c r="I75" s="117"/>
    </row>
    <row r="76" spans="3:9" ht="12.75">
      <c r="C76" s="100"/>
      <c r="D76" s="125"/>
      <c r="E76" s="102"/>
      <c r="F76" s="125"/>
      <c r="G76" s="102"/>
      <c r="H76" s="124"/>
      <c r="I76" s="117"/>
    </row>
    <row r="77" spans="3:9" ht="12.75">
      <c r="C77" s="100"/>
      <c r="D77" s="125"/>
      <c r="E77" s="102"/>
      <c r="F77" s="125"/>
      <c r="G77" s="102"/>
      <c r="H77" s="124"/>
      <c r="I77" s="117"/>
    </row>
    <row r="78" spans="3:9" ht="12.75">
      <c r="C78" s="100"/>
      <c r="D78" s="125"/>
      <c r="E78" s="102"/>
      <c r="F78" s="125"/>
      <c r="G78" s="102"/>
      <c r="H78" s="124"/>
      <c r="I78" s="117"/>
    </row>
    <row r="79" spans="3:9" ht="12.75">
      <c r="C79" s="100"/>
      <c r="D79" s="125"/>
      <c r="E79" s="102"/>
      <c r="F79" s="125"/>
      <c r="G79" s="102"/>
      <c r="H79" s="124"/>
      <c r="I79" s="117"/>
    </row>
    <row r="80" spans="3:9" ht="12.75">
      <c r="C80" s="100"/>
      <c r="D80" s="125"/>
      <c r="E80" s="102"/>
      <c r="F80" s="125"/>
      <c r="G80" s="102"/>
      <c r="H80" s="124"/>
      <c r="I80" s="117"/>
    </row>
    <row r="81" spans="3:9" ht="12.75">
      <c r="C81" s="100"/>
      <c r="D81" s="125"/>
      <c r="E81" s="102"/>
      <c r="F81" s="125"/>
      <c r="G81" s="102"/>
      <c r="H81" s="124"/>
      <c r="I81" s="117"/>
    </row>
    <row r="82" spans="3:9" ht="12.75">
      <c r="C82" s="100"/>
      <c r="D82" s="125"/>
      <c r="E82" s="102"/>
      <c r="F82" s="125"/>
      <c r="G82" s="102"/>
      <c r="H82" s="124"/>
      <c r="I82" s="117"/>
    </row>
    <row r="83" spans="3:9" ht="12.75">
      <c r="C83" s="100"/>
      <c r="D83" s="125"/>
      <c r="E83" s="102"/>
      <c r="F83" s="125"/>
      <c r="G83" s="102"/>
      <c r="H83" s="124"/>
      <c r="I83" s="117"/>
    </row>
    <row r="84" spans="3:9" ht="12.75">
      <c r="C84" s="100"/>
      <c r="D84" s="125"/>
      <c r="E84" s="102"/>
      <c r="F84" s="125"/>
      <c r="G84" s="102"/>
      <c r="H84" s="124"/>
      <c r="I84" s="117"/>
    </row>
    <row r="85" spans="3:9" ht="12.75">
      <c r="C85" s="100"/>
      <c r="D85" s="125"/>
      <c r="E85" s="102"/>
      <c r="F85" s="125"/>
      <c r="G85" s="102"/>
      <c r="H85" s="124"/>
      <c r="I85" s="117"/>
    </row>
    <row r="86" spans="3:9" ht="12.75">
      <c r="C86" s="100"/>
      <c r="D86" s="125"/>
      <c r="E86" s="102"/>
      <c r="F86" s="125"/>
      <c r="G86" s="102"/>
      <c r="H86" s="124"/>
      <c r="I86" s="117"/>
    </row>
    <row r="87" spans="3:9" ht="12.75">
      <c r="C87" s="100"/>
      <c r="D87" s="125"/>
      <c r="E87" s="102"/>
      <c r="F87" s="125"/>
      <c r="G87" s="102"/>
      <c r="H87" s="124"/>
      <c r="I87" s="117"/>
    </row>
    <row r="88" spans="3:9" ht="12.75">
      <c r="C88" s="100"/>
      <c r="D88" s="125"/>
      <c r="E88" s="102"/>
      <c r="F88" s="125"/>
      <c r="G88" s="102"/>
      <c r="H88" s="124"/>
      <c r="I88" s="117"/>
    </row>
    <row r="89" spans="3:9" ht="12.75">
      <c r="C89" s="100"/>
      <c r="D89" s="125"/>
      <c r="E89" s="102"/>
      <c r="F89" s="125"/>
      <c r="G89" s="102"/>
      <c r="H89" s="124"/>
      <c r="I89" s="117"/>
    </row>
    <row r="90" spans="3:9" ht="12.75">
      <c r="C90" s="100"/>
      <c r="D90" s="125"/>
      <c r="E90" s="102"/>
      <c r="F90" s="125"/>
      <c r="G90" s="102"/>
      <c r="H90" s="124"/>
      <c r="I90" s="117"/>
    </row>
    <row r="91" spans="3:9" ht="12.75">
      <c r="C91" s="100"/>
      <c r="D91" s="125"/>
      <c r="E91" s="102"/>
      <c r="F91" s="125"/>
      <c r="G91" s="102"/>
      <c r="H91" s="124"/>
      <c r="I91" s="117"/>
    </row>
    <row r="92" spans="3:9" ht="12.75">
      <c r="C92" s="100"/>
      <c r="D92" s="125"/>
      <c r="E92" s="102"/>
      <c r="F92" s="125"/>
      <c r="G92" s="102"/>
      <c r="H92" s="124"/>
      <c r="I92" s="11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5" sqref="M15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N92"/>
  <sheetViews>
    <sheetView workbookViewId="0" topLeftCell="A1">
      <selection activeCell="A1" sqref="A1:H37"/>
    </sheetView>
  </sheetViews>
  <sheetFormatPr defaultColWidth="11.421875" defaultRowHeight="12.75"/>
  <cols>
    <col min="1" max="1" width="1.7109375" style="0" customWidth="1"/>
    <col min="2" max="2" width="24.7109375" style="0" customWidth="1"/>
    <col min="3" max="3" width="12.57421875" style="122" customWidth="1"/>
    <col min="4" max="4" width="8.7109375" style="122" customWidth="1"/>
    <col min="5" max="5" width="10.7109375" style="122" customWidth="1"/>
    <col min="6" max="6" width="8.7109375" style="122" customWidth="1"/>
    <col min="7" max="7" width="10.140625" style="122" customWidth="1"/>
    <col min="8" max="8" width="9.28125" style="122" customWidth="1"/>
    <col min="10" max="10" width="24.140625" style="0" customWidth="1"/>
    <col min="11" max="11" width="37.7109375" style="0" bestFit="1" customWidth="1"/>
    <col min="12" max="12" width="10.140625" style="0" customWidth="1"/>
    <col min="13" max="13" width="10.7109375" style="0" customWidth="1"/>
    <col min="14" max="15" width="9.00390625" style="0" customWidth="1"/>
    <col min="16" max="16" width="11.28125" style="0" customWidth="1"/>
    <col min="17" max="17" width="7.8515625" style="0" customWidth="1"/>
  </cols>
  <sheetData>
    <row r="2" ht="18">
      <c r="B2" s="3" t="s">
        <v>490</v>
      </c>
    </row>
    <row r="3" ht="12.75">
      <c r="B3" s="4" t="s">
        <v>0</v>
      </c>
    </row>
    <row r="4" ht="12.75">
      <c r="B4" s="73" t="s">
        <v>1</v>
      </c>
    </row>
    <row r="5" ht="12.75">
      <c r="B5" s="2"/>
    </row>
    <row r="6" spans="2:14" ht="12.75">
      <c r="B6" s="5" t="s">
        <v>491</v>
      </c>
      <c r="M6" s="78"/>
      <c r="N6" s="79"/>
    </row>
    <row r="7" ht="12.75">
      <c r="B7" s="5"/>
    </row>
    <row r="8" ht="12.75">
      <c r="B8" s="5" t="s">
        <v>492</v>
      </c>
    </row>
    <row r="10" ht="13.5" thickBot="1"/>
    <row r="11" spans="3:8" ht="13.5" thickBot="1">
      <c r="C11" s="123" t="s">
        <v>3</v>
      </c>
      <c r="D11" s="95" t="s">
        <v>43</v>
      </c>
      <c r="E11" s="97" t="s">
        <v>4</v>
      </c>
      <c r="F11" s="97" t="s">
        <v>43</v>
      </c>
      <c r="G11" s="97" t="s">
        <v>5</v>
      </c>
      <c r="H11" s="98" t="s">
        <v>43</v>
      </c>
    </row>
    <row r="12" spans="2:8" ht="12.75">
      <c r="B12" s="104"/>
      <c r="C12" s="100"/>
      <c r="D12" s="100"/>
      <c r="E12" s="102"/>
      <c r="F12" s="102"/>
      <c r="G12" s="102"/>
      <c r="H12" s="103"/>
    </row>
    <row r="13" spans="2:13" ht="12.75">
      <c r="B13" s="42" t="s">
        <v>6</v>
      </c>
      <c r="C13" s="142">
        <v>983</v>
      </c>
      <c r="D13" s="140">
        <f>100/G13*C13</f>
        <v>53.56948228882834</v>
      </c>
      <c r="E13" s="142">
        <v>852</v>
      </c>
      <c r="F13" s="140">
        <f>100/G13*E13</f>
        <v>46.43051771117166</v>
      </c>
      <c r="G13" s="142">
        <f>C13+E13</f>
        <v>1835</v>
      </c>
      <c r="H13" s="141">
        <f>100/G35*G13</f>
        <v>4.95945945945946</v>
      </c>
      <c r="J13" s="1"/>
      <c r="L13" s="128"/>
      <c r="M13" s="79"/>
    </row>
    <row r="14" spans="2:10" ht="12.75">
      <c r="B14" s="42" t="s">
        <v>7</v>
      </c>
      <c r="C14" s="142">
        <v>1160</v>
      </c>
      <c r="D14" s="140">
        <f aca="true" t="shared" si="0" ref="D14:D33">100/G14*C14</f>
        <v>50.5226480836237</v>
      </c>
      <c r="E14" s="142">
        <v>1136</v>
      </c>
      <c r="F14" s="140">
        <f aca="true" t="shared" si="1" ref="F14:F33">100/G14*E14</f>
        <v>49.47735191637631</v>
      </c>
      <c r="G14" s="142">
        <f aca="true" t="shared" si="2" ref="G14:G33">C14+E14</f>
        <v>2296</v>
      </c>
      <c r="H14" s="141">
        <f>100/G35*G14</f>
        <v>6.205405405405406</v>
      </c>
      <c r="J14" s="1"/>
    </row>
    <row r="15" spans="2:10" ht="12.75">
      <c r="B15" s="42" t="s">
        <v>8</v>
      </c>
      <c r="C15" s="142">
        <v>1022</v>
      </c>
      <c r="D15" s="140">
        <f t="shared" si="0"/>
        <v>49.41972920696325</v>
      </c>
      <c r="E15" s="142">
        <v>1046</v>
      </c>
      <c r="F15" s="140">
        <f t="shared" si="1"/>
        <v>50.580270793036746</v>
      </c>
      <c r="G15" s="142">
        <f t="shared" si="2"/>
        <v>2068</v>
      </c>
      <c r="H15" s="141">
        <f>100/G35*G15</f>
        <v>5.58918918918919</v>
      </c>
      <c r="J15" s="1"/>
    </row>
    <row r="16" spans="2:10" ht="12.75">
      <c r="B16" s="42" t="s">
        <v>9</v>
      </c>
      <c r="C16" s="142">
        <v>932</v>
      </c>
      <c r="D16" s="140">
        <f t="shared" si="0"/>
        <v>50.16146393972013</v>
      </c>
      <c r="E16" s="142">
        <v>926</v>
      </c>
      <c r="F16" s="140">
        <f t="shared" si="1"/>
        <v>49.83853606027987</v>
      </c>
      <c r="G16" s="142">
        <f t="shared" si="2"/>
        <v>1858</v>
      </c>
      <c r="H16" s="141">
        <f>100/G35*G16</f>
        <v>5.021621621621622</v>
      </c>
      <c r="J16" s="1"/>
    </row>
    <row r="17" spans="2:10" ht="12.75">
      <c r="B17" s="42" t="s">
        <v>10</v>
      </c>
      <c r="C17" s="142">
        <v>930</v>
      </c>
      <c r="D17" s="140">
        <f t="shared" si="0"/>
        <v>50.68119891008175</v>
      </c>
      <c r="E17" s="142">
        <v>905</v>
      </c>
      <c r="F17" s="140">
        <f t="shared" si="1"/>
        <v>49.31880108991825</v>
      </c>
      <c r="G17" s="142">
        <f t="shared" si="2"/>
        <v>1835</v>
      </c>
      <c r="H17" s="141">
        <f>100/G35*G17</f>
        <v>4.95945945945946</v>
      </c>
      <c r="J17" s="1"/>
    </row>
    <row r="18" spans="2:10" ht="12.75">
      <c r="B18" s="42" t="s">
        <v>11</v>
      </c>
      <c r="C18" s="142">
        <v>900</v>
      </c>
      <c r="D18" s="140">
        <f t="shared" si="0"/>
        <v>47.77070063694268</v>
      </c>
      <c r="E18" s="142">
        <v>984</v>
      </c>
      <c r="F18" s="140">
        <f t="shared" si="1"/>
        <v>52.22929936305733</v>
      </c>
      <c r="G18" s="142">
        <f t="shared" si="2"/>
        <v>1884</v>
      </c>
      <c r="H18" s="141">
        <f>100/G35*G18</f>
        <v>5.091891891891892</v>
      </c>
      <c r="J18" s="1"/>
    </row>
    <row r="19" spans="2:10" ht="12.75">
      <c r="B19" s="42" t="s">
        <v>12</v>
      </c>
      <c r="C19" s="142">
        <v>1092</v>
      </c>
      <c r="D19" s="140">
        <f t="shared" si="0"/>
        <v>48.924731182795696</v>
      </c>
      <c r="E19" s="142">
        <v>1140</v>
      </c>
      <c r="F19" s="140">
        <f t="shared" si="1"/>
        <v>51.075268817204304</v>
      </c>
      <c r="G19" s="142">
        <f t="shared" si="2"/>
        <v>2232</v>
      </c>
      <c r="H19" s="141">
        <f>100/G35*G19</f>
        <v>6.032432432432433</v>
      </c>
      <c r="J19" s="1"/>
    </row>
    <row r="20" spans="2:10" ht="12.75">
      <c r="B20" s="42" t="s">
        <v>13</v>
      </c>
      <c r="C20" s="142">
        <v>1621</v>
      </c>
      <c r="D20" s="140">
        <f t="shared" si="0"/>
        <v>51.57492841234489</v>
      </c>
      <c r="E20" s="142">
        <v>1522</v>
      </c>
      <c r="F20" s="140">
        <f t="shared" si="1"/>
        <v>48.425071587655104</v>
      </c>
      <c r="G20" s="142">
        <f t="shared" si="2"/>
        <v>3143</v>
      </c>
      <c r="H20" s="141">
        <f>100/G35*G20</f>
        <v>8.494594594594595</v>
      </c>
      <c r="J20" s="1"/>
    </row>
    <row r="21" spans="2:10" ht="12.75">
      <c r="B21" s="42" t="s">
        <v>14</v>
      </c>
      <c r="C21" s="142">
        <v>1686</v>
      </c>
      <c r="D21" s="140">
        <f t="shared" si="0"/>
        <v>51.16843702579666</v>
      </c>
      <c r="E21" s="142">
        <v>1609</v>
      </c>
      <c r="F21" s="140">
        <f t="shared" si="1"/>
        <v>48.83156297420334</v>
      </c>
      <c r="G21" s="142">
        <f t="shared" si="2"/>
        <v>3295</v>
      </c>
      <c r="H21" s="141">
        <f>100/G35*G21</f>
        <v>8.905405405405405</v>
      </c>
      <c r="J21" s="1"/>
    </row>
    <row r="22" spans="2:10" ht="12.75">
      <c r="B22" s="42" t="s">
        <v>15</v>
      </c>
      <c r="C22" s="142">
        <v>1568</v>
      </c>
      <c r="D22" s="140">
        <f t="shared" si="0"/>
        <v>52.21445221445222</v>
      </c>
      <c r="E22" s="142">
        <v>1435</v>
      </c>
      <c r="F22" s="140">
        <f t="shared" si="1"/>
        <v>47.78554778554779</v>
      </c>
      <c r="G22" s="142">
        <f t="shared" si="2"/>
        <v>3003</v>
      </c>
      <c r="H22" s="141">
        <f>100/G35*G22</f>
        <v>8.116216216216216</v>
      </c>
      <c r="J22" s="1"/>
    </row>
    <row r="23" spans="2:10" ht="12.75">
      <c r="B23" s="42" t="s">
        <v>16</v>
      </c>
      <c r="C23" s="142">
        <v>1387</v>
      </c>
      <c r="D23" s="140">
        <f t="shared" si="0"/>
        <v>51.218611521418026</v>
      </c>
      <c r="E23" s="142">
        <v>1321</v>
      </c>
      <c r="F23" s="140">
        <f t="shared" si="1"/>
        <v>48.78138847858198</v>
      </c>
      <c r="G23" s="142">
        <f t="shared" si="2"/>
        <v>2708</v>
      </c>
      <c r="H23" s="141">
        <f>100/G35*G23</f>
        <v>7.31891891891892</v>
      </c>
      <c r="J23" s="1"/>
    </row>
    <row r="24" spans="2:10" ht="12.75">
      <c r="B24" s="42" t="s">
        <v>17</v>
      </c>
      <c r="C24" s="142">
        <v>1088</v>
      </c>
      <c r="D24" s="140">
        <f t="shared" si="0"/>
        <v>49.499545040946316</v>
      </c>
      <c r="E24" s="142">
        <v>1110</v>
      </c>
      <c r="F24" s="140">
        <f t="shared" si="1"/>
        <v>50.500454959053684</v>
      </c>
      <c r="G24" s="142">
        <f t="shared" si="2"/>
        <v>2198</v>
      </c>
      <c r="H24" s="141">
        <f>100/G35*G24</f>
        <v>5.940540540540541</v>
      </c>
      <c r="J24" s="1"/>
    </row>
    <row r="25" spans="2:10" ht="12.75">
      <c r="B25" s="42" t="s">
        <v>18</v>
      </c>
      <c r="C25" s="142">
        <v>1019</v>
      </c>
      <c r="D25" s="140">
        <f t="shared" si="0"/>
        <v>48.52380952380952</v>
      </c>
      <c r="E25" s="142">
        <v>1081</v>
      </c>
      <c r="F25" s="140">
        <f t="shared" si="1"/>
        <v>51.476190476190474</v>
      </c>
      <c r="G25" s="142">
        <f t="shared" si="2"/>
        <v>2100</v>
      </c>
      <c r="H25" s="141">
        <f>100/G35*G25</f>
        <v>5.675675675675676</v>
      </c>
      <c r="J25" s="1"/>
    </row>
    <row r="26" spans="2:10" ht="12.75">
      <c r="B26" s="42" t="s">
        <v>19</v>
      </c>
      <c r="C26" s="142">
        <v>971</v>
      </c>
      <c r="D26" s="140">
        <f t="shared" si="0"/>
        <v>49.718381976446494</v>
      </c>
      <c r="E26" s="142">
        <v>982</v>
      </c>
      <c r="F26" s="140">
        <f t="shared" si="1"/>
        <v>50.28161802355351</v>
      </c>
      <c r="G26" s="142">
        <f t="shared" si="2"/>
        <v>1953</v>
      </c>
      <c r="H26" s="141">
        <f>100/G35*G26</f>
        <v>5.278378378378378</v>
      </c>
      <c r="J26" s="1"/>
    </row>
    <row r="27" spans="2:10" ht="12.75">
      <c r="B27" s="42" t="s">
        <v>20</v>
      </c>
      <c r="C27" s="142">
        <v>792</v>
      </c>
      <c r="D27" s="140">
        <f t="shared" si="0"/>
        <v>47.14285714285714</v>
      </c>
      <c r="E27" s="142">
        <v>888</v>
      </c>
      <c r="F27" s="140">
        <f t="shared" si="1"/>
        <v>52.857142857142854</v>
      </c>
      <c r="G27" s="142">
        <f t="shared" si="2"/>
        <v>1680</v>
      </c>
      <c r="H27" s="141">
        <f>100/G35*G27</f>
        <v>4.54054054054054</v>
      </c>
      <c r="J27" s="1"/>
    </row>
    <row r="28" spans="2:10" ht="12.75">
      <c r="B28" s="42" t="s">
        <v>21</v>
      </c>
      <c r="C28" s="142">
        <v>565</v>
      </c>
      <c r="D28" s="140">
        <f t="shared" si="0"/>
        <v>48.04421768707483</v>
      </c>
      <c r="E28" s="142">
        <v>611</v>
      </c>
      <c r="F28" s="140">
        <f t="shared" si="1"/>
        <v>51.955782312925166</v>
      </c>
      <c r="G28" s="142">
        <f t="shared" si="2"/>
        <v>1176</v>
      </c>
      <c r="H28" s="141">
        <f>100/G35*G28</f>
        <v>3.1783783783783788</v>
      </c>
      <c r="J28" s="1"/>
    </row>
    <row r="29" spans="2:10" ht="12.75">
      <c r="B29" s="42" t="s">
        <v>22</v>
      </c>
      <c r="C29" s="142">
        <v>419</v>
      </c>
      <c r="D29" s="140">
        <f t="shared" si="0"/>
        <v>44.47983014861996</v>
      </c>
      <c r="E29" s="142">
        <v>523</v>
      </c>
      <c r="F29" s="140">
        <f t="shared" si="1"/>
        <v>55.52016985138005</v>
      </c>
      <c r="G29" s="142">
        <f t="shared" si="2"/>
        <v>942</v>
      </c>
      <c r="H29" s="141">
        <f>100/G35*G29</f>
        <v>2.545945945945946</v>
      </c>
      <c r="J29" s="1"/>
    </row>
    <row r="30" spans="2:10" ht="12.75">
      <c r="B30" s="42" t="s">
        <v>23</v>
      </c>
      <c r="C30" s="142">
        <v>194</v>
      </c>
      <c r="D30" s="140">
        <f t="shared" si="0"/>
        <v>36.19402985074627</v>
      </c>
      <c r="E30" s="142">
        <v>342</v>
      </c>
      <c r="F30" s="140">
        <f t="shared" si="1"/>
        <v>63.80597014925374</v>
      </c>
      <c r="G30" s="142">
        <f t="shared" si="2"/>
        <v>536</v>
      </c>
      <c r="H30" s="141">
        <f>100/G35*G30</f>
        <v>1.4486486486486487</v>
      </c>
      <c r="J30" s="1"/>
    </row>
    <row r="31" spans="2:10" ht="12.75">
      <c r="B31" s="42" t="s">
        <v>24</v>
      </c>
      <c r="C31" s="142">
        <v>58</v>
      </c>
      <c r="D31" s="140">
        <f t="shared" si="0"/>
        <v>28.29268292682927</v>
      </c>
      <c r="E31" s="142">
        <v>147</v>
      </c>
      <c r="F31" s="140">
        <f t="shared" si="1"/>
        <v>71.70731707317073</v>
      </c>
      <c r="G31" s="142">
        <f t="shared" si="2"/>
        <v>205</v>
      </c>
      <c r="H31" s="141">
        <f>100/G35*G31</f>
        <v>0.5540540540540541</v>
      </c>
      <c r="J31" s="1"/>
    </row>
    <row r="32" spans="2:10" ht="12.75">
      <c r="B32" s="42" t="s">
        <v>44</v>
      </c>
      <c r="C32" s="142">
        <v>15</v>
      </c>
      <c r="D32" s="140">
        <f t="shared" si="0"/>
        <v>30</v>
      </c>
      <c r="E32" s="142">
        <v>35</v>
      </c>
      <c r="F32" s="140">
        <f t="shared" si="1"/>
        <v>70</v>
      </c>
      <c r="G32" s="142">
        <f t="shared" si="2"/>
        <v>50</v>
      </c>
      <c r="H32" s="141">
        <f>100/G35*G32</f>
        <v>0.13513513513513514</v>
      </c>
      <c r="J32" s="1"/>
    </row>
    <row r="33" spans="2:10" ht="12.75">
      <c r="B33" s="42" t="s">
        <v>191</v>
      </c>
      <c r="C33" s="142">
        <v>1</v>
      </c>
      <c r="D33" s="140">
        <f t="shared" si="0"/>
        <v>33.333333333333336</v>
      </c>
      <c r="E33" s="142">
        <v>2</v>
      </c>
      <c r="F33" s="140">
        <f t="shared" si="1"/>
        <v>66.66666666666667</v>
      </c>
      <c r="G33" s="142">
        <f t="shared" si="2"/>
        <v>3</v>
      </c>
      <c r="H33" s="141">
        <f>100/G35*G33</f>
        <v>0.008108108108108109</v>
      </c>
      <c r="J33" s="1"/>
    </row>
    <row r="34" spans="2:8" ht="13.5" thickBot="1">
      <c r="B34" s="93"/>
      <c r="C34" s="132"/>
      <c r="D34" s="124"/>
      <c r="E34" s="132"/>
      <c r="F34" s="124"/>
      <c r="G34" s="132"/>
      <c r="H34" s="126"/>
    </row>
    <row r="35" spans="2:8" ht="13.5" thickBot="1">
      <c r="B35" s="47" t="s">
        <v>5</v>
      </c>
      <c r="C35" s="97">
        <f>SUM(C13:C33)</f>
        <v>18403</v>
      </c>
      <c r="D35" s="134">
        <f>100/G35*C35</f>
        <v>49.73783783783784</v>
      </c>
      <c r="E35" s="97">
        <f>SUM(E13:E33)</f>
        <v>18597</v>
      </c>
      <c r="F35" s="134">
        <f>100/G35*E35</f>
        <v>50.26216216216216</v>
      </c>
      <c r="G35" s="97">
        <f>SUM(G13:G33)</f>
        <v>37000</v>
      </c>
      <c r="H35" s="143">
        <f>SUM(H13:H33)</f>
        <v>99.99999999999997</v>
      </c>
    </row>
    <row r="73" spans="3:9" ht="12.75">
      <c r="C73" s="100"/>
      <c r="D73" s="125"/>
      <c r="E73" s="102"/>
      <c r="F73" s="125"/>
      <c r="G73" s="102"/>
      <c r="H73" s="124"/>
      <c r="I73" s="117"/>
    </row>
    <row r="74" spans="3:9" ht="12.75">
      <c r="C74" s="100"/>
      <c r="D74" s="125"/>
      <c r="E74" s="102"/>
      <c r="F74" s="125"/>
      <c r="G74" s="102"/>
      <c r="H74" s="124"/>
      <c r="I74" s="117"/>
    </row>
    <row r="75" spans="3:9" ht="12.75">
      <c r="C75" s="100"/>
      <c r="D75" s="125"/>
      <c r="E75" s="102"/>
      <c r="F75" s="125"/>
      <c r="G75" s="102"/>
      <c r="H75" s="124"/>
      <c r="I75" s="117"/>
    </row>
    <row r="76" spans="3:9" ht="12.75">
      <c r="C76" s="100"/>
      <c r="D76" s="125"/>
      <c r="E76" s="102"/>
      <c r="F76" s="125"/>
      <c r="G76" s="102"/>
      <c r="H76" s="124"/>
      <c r="I76" s="117"/>
    </row>
    <row r="77" spans="3:9" ht="12.75">
      <c r="C77" s="100"/>
      <c r="D77" s="125"/>
      <c r="E77" s="102"/>
      <c r="F77" s="125"/>
      <c r="G77" s="102"/>
      <c r="H77" s="124"/>
      <c r="I77" s="117"/>
    </row>
    <row r="78" spans="3:9" ht="12.75">
      <c r="C78" s="100"/>
      <c r="D78" s="125"/>
      <c r="E78" s="102"/>
      <c r="F78" s="125"/>
      <c r="G78" s="102"/>
      <c r="H78" s="124"/>
      <c r="I78" s="117"/>
    </row>
    <row r="79" spans="3:9" ht="12.75">
      <c r="C79" s="100"/>
      <c r="D79" s="125"/>
      <c r="E79" s="102"/>
      <c r="F79" s="125"/>
      <c r="G79" s="102"/>
      <c r="H79" s="124"/>
      <c r="I79" s="117"/>
    </row>
    <row r="80" spans="3:9" ht="12.75">
      <c r="C80" s="100"/>
      <c r="D80" s="125"/>
      <c r="E80" s="102"/>
      <c r="F80" s="125"/>
      <c r="G80" s="102"/>
      <c r="H80" s="124"/>
      <c r="I80" s="117"/>
    </row>
    <row r="81" spans="3:9" ht="12.75">
      <c r="C81" s="100"/>
      <c r="D81" s="125"/>
      <c r="E81" s="102"/>
      <c r="F81" s="125"/>
      <c r="G81" s="102"/>
      <c r="H81" s="124"/>
      <c r="I81" s="117"/>
    </row>
    <row r="82" spans="3:9" ht="12.75">
      <c r="C82" s="100"/>
      <c r="D82" s="125"/>
      <c r="E82" s="102"/>
      <c r="F82" s="125"/>
      <c r="G82" s="102"/>
      <c r="H82" s="124"/>
      <c r="I82" s="117"/>
    </row>
    <row r="83" spans="3:9" ht="12.75">
      <c r="C83" s="100"/>
      <c r="D83" s="125"/>
      <c r="E83" s="102"/>
      <c r="F83" s="125"/>
      <c r="G83" s="102"/>
      <c r="H83" s="124"/>
      <c r="I83" s="117"/>
    </row>
    <row r="84" spans="3:9" ht="12.75">
      <c r="C84" s="100"/>
      <c r="D84" s="125"/>
      <c r="E84" s="102"/>
      <c r="F84" s="125"/>
      <c r="G84" s="102"/>
      <c r="H84" s="124"/>
      <c r="I84" s="117"/>
    </row>
    <row r="85" spans="3:9" ht="12.75">
      <c r="C85" s="100"/>
      <c r="D85" s="125"/>
      <c r="E85" s="102"/>
      <c r="F85" s="125"/>
      <c r="G85" s="102"/>
      <c r="H85" s="124"/>
      <c r="I85" s="117"/>
    </row>
    <row r="86" spans="3:9" ht="12.75">
      <c r="C86" s="100"/>
      <c r="D86" s="125"/>
      <c r="E86" s="102"/>
      <c r="F86" s="125"/>
      <c r="G86" s="102"/>
      <c r="H86" s="124"/>
      <c r="I86" s="117"/>
    </row>
    <row r="87" spans="3:9" ht="12.75">
      <c r="C87" s="100"/>
      <c r="D87" s="125"/>
      <c r="E87" s="102"/>
      <c r="F87" s="125"/>
      <c r="G87" s="102"/>
      <c r="H87" s="124"/>
      <c r="I87" s="117"/>
    </row>
    <row r="88" spans="3:9" ht="12.75">
      <c r="C88" s="100"/>
      <c r="D88" s="125"/>
      <c r="E88" s="102"/>
      <c r="F88" s="125"/>
      <c r="G88" s="102"/>
      <c r="H88" s="124"/>
      <c r="I88" s="117"/>
    </row>
    <row r="89" spans="3:9" ht="12.75">
      <c r="C89" s="100"/>
      <c r="D89" s="125"/>
      <c r="E89" s="102"/>
      <c r="F89" s="125"/>
      <c r="G89" s="102"/>
      <c r="H89" s="124"/>
      <c r="I89" s="117"/>
    </row>
    <row r="90" spans="3:9" ht="12.75">
      <c r="C90" s="100"/>
      <c r="D90" s="125"/>
      <c r="E90" s="102"/>
      <c r="F90" s="125"/>
      <c r="G90" s="102"/>
      <c r="H90" s="124"/>
      <c r="I90" s="117"/>
    </row>
    <row r="91" spans="3:9" ht="12.75">
      <c r="C91" s="100"/>
      <c r="D91" s="125"/>
      <c r="E91" s="102"/>
      <c r="F91" s="125"/>
      <c r="G91" s="102"/>
      <c r="H91" s="124"/>
      <c r="I91" s="117"/>
    </row>
    <row r="92" spans="3:9" ht="12.75">
      <c r="C92" s="100"/>
      <c r="D92" s="125"/>
      <c r="E92" s="102"/>
      <c r="F92" s="125"/>
      <c r="G92" s="102"/>
      <c r="H92" s="124"/>
      <c r="I92" s="11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1" sqref="M11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N92"/>
  <sheetViews>
    <sheetView workbookViewId="0" topLeftCell="A1">
      <selection activeCell="B2" sqref="B2:H35"/>
    </sheetView>
  </sheetViews>
  <sheetFormatPr defaultColWidth="11.421875" defaultRowHeight="12.75"/>
  <cols>
    <col min="1" max="1" width="1.7109375" style="0" customWidth="1"/>
    <col min="2" max="2" width="24.7109375" style="0" customWidth="1"/>
    <col min="3" max="3" width="12.57421875" style="122" customWidth="1"/>
    <col min="4" max="4" width="8.7109375" style="122" customWidth="1"/>
    <col min="5" max="5" width="10.7109375" style="122" customWidth="1"/>
    <col min="6" max="6" width="8.7109375" style="122" customWidth="1"/>
    <col min="7" max="7" width="10.140625" style="122" customWidth="1"/>
    <col min="8" max="8" width="9.28125" style="122" customWidth="1"/>
    <col min="10" max="10" width="24.140625" style="0" customWidth="1"/>
    <col min="11" max="11" width="37.7109375" style="0" bestFit="1" customWidth="1"/>
    <col min="12" max="12" width="10.140625" style="0" customWidth="1"/>
    <col min="13" max="13" width="10.7109375" style="0" customWidth="1"/>
    <col min="14" max="15" width="9.00390625" style="0" customWidth="1"/>
    <col min="16" max="16" width="11.28125" style="0" customWidth="1"/>
    <col min="17" max="17" width="7.8515625" style="0" customWidth="1"/>
  </cols>
  <sheetData>
    <row r="2" ht="18">
      <c r="B2" s="3" t="s">
        <v>493</v>
      </c>
    </row>
    <row r="3" ht="12.75">
      <c r="B3" s="4" t="s">
        <v>0</v>
      </c>
    </row>
    <row r="4" ht="12.75">
      <c r="B4" s="73" t="s">
        <v>1</v>
      </c>
    </row>
    <row r="5" ht="12.75">
      <c r="B5" s="2"/>
    </row>
    <row r="6" spans="2:14" ht="12.75">
      <c r="B6" s="5" t="s">
        <v>494</v>
      </c>
      <c r="M6" s="78"/>
      <c r="N6" s="79"/>
    </row>
    <row r="7" ht="12.75">
      <c r="B7" s="5"/>
    </row>
    <row r="8" ht="12.75">
      <c r="B8" s="5" t="s">
        <v>495</v>
      </c>
    </row>
    <row r="10" ht="13.5" thickBot="1"/>
    <row r="11" spans="3:8" ht="13.5" thickBot="1">
      <c r="C11" s="123" t="s">
        <v>3</v>
      </c>
      <c r="D11" s="95" t="s">
        <v>43</v>
      </c>
      <c r="E11" s="97" t="s">
        <v>4</v>
      </c>
      <c r="F11" s="97" t="s">
        <v>43</v>
      </c>
      <c r="G11" s="97" t="s">
        <v>5</v>
      </c>
      <c r="H11" s="98" t="s">
        <v>43</v>
      </c>
    </row>
    <row r="12" spans="2:8" ht="12.75">
      <c r="B12" s="104"/>
      <c r="C12" s="100"/>
      <c r="D12" s="100"/>
      <c r="E12" s="102"/>
      <c r="F12" s="102"/>
      <c r="G12" s="102"/>
      <c r="H12" s="103"/>
    </row>
    <row r="13" spans="2:13" ht="12.75">
      <c r="B13" s="42" t="s">
        <v>6</v>
      </c>
      <c r="C13" s="142">
        <v>941</v>
      </c>
      <c r="D13" s="140">
        <f aca="true" t="shared" si="0" ref="D13:D33">100/G13*C13</f>
        <v>52.21975582685905</v>
      </c>
      <c r="E13" s="142">
        <v>861</v>
      </c>
      <c r="F13" s="140">
        <f aca="true" t="shared" si="1" ref="F13:F33">100/G13*E13</f>
        <v>47.78024417314096</v>
      </c>
      <c r="G13" s="142">
        <f aca="true" t="shared" si="2" ref="G13:G33">C13+E13</f>
        <v>1802</v>
      </c>
      <c r="H13" s="141">
        <f>100/G35*G13</f>
        <v>4.8080258277969</v>
      </c>
      <c r="J13" s="1"/>
      <c r="L13" s="128"/>
      <c r="M13" s="79"/>
    </row>
    <row r="14" spans="2:10" ht="12.75">
      <c r="B14" s="42" t="s">
        <v>7</v>
      </c>
      <c r="C14" s="142">
        <v>1188</v>
      </c>
      <c r="D14" s="140">
        <f t="shared" si="0"/>
        <v>52.01401050788091</v>
      </c>
      <c r="E14" s="142">
        <v>1096</v>
      </c>
      <c r="F14" s="140">
        <f t="shared" si="1"/>
        <v>47.98598949211909</v>
      </c>
      <c r="G14" s="142">
        <f t="shared" si="2"/>
        <v>2284</v>
      </c>
      <c r="H14" s="141">
        <f>100/G35*G14</f>
        <v>6.094079351103285</v>
      </c>
      <c r="J14" s="1"/>
    </row>
    <row r="15" spans="2:10" ht="12.75">
      <c r="B15" s="42" t="s">
        <v>8</v>
      </c>
      <c r="C15" s="142">
        <v>1087</v>
      </c>
      <c r="D15" s="140">
        <f t="shared" si="0"/>
        <v>49.252378794744</v>
      </c>
      <c r="E15" s="142">
        <v>1120</v>
      </c>
      <c r="F15" s="140">
        <f t="shared" si="1"/>
        <v>50.74762120525601</v>
      </c>
      <c r="G15" s="142">
        <f t="shared" si="2"/>
        <v>2207</v>
      </c>
      <c r="H15" s="141">
        <f>100/G35*G15</f>
        <v>5.888630966674672</v>
      </c>
      <c r="J15" s="1"/>
    </row>
    <row r="16" spans="2:10" ht="12.75">
      <c r="B16" s="42" t="s">
        <v>9</v>
      </c>
      <c r="C16" s="142">
        <v>953</v>
      </c>
      <c r="D16" s="140">
        <f t="shared" si="0"/>
        <v>50.50344462109168</v>
      </c>
      <c r="E16" s="142">
        <v>934</v>
      </c>
      <c r="F16" s="140">
        <f t="shared" si="1"/>
        <v>49.49655537890832</v>
      </c>
      <c r="G16" s="142">
        <f t="shared" si="2"/>
        <v>1887</v>
      </c>
      <c r="H16" s="141">
        <f>100/G35*G16</f>
        <v>5.034819498919395</v>
      </c>
      <c r="J16" s="1"/>
    </row>
    <row r="17" spans="2:10" ht="12.75">
      <c r="B17" s="42" t="s">
        <v>10</v>
      </c>
      <c r="C17" s="142">
        <v>923</v>
      </c>
      <c r="D17" s="140">
        <f t="shared" si="0"/>
        <v>51.39198218262806</v>
      </c>
      <c r="E17" s="142">
        <v>873</v>
      </c>
      <c r="F17" s="140">
        <f t="shared" si="1"/>
        <v>48.60801781737194</v>
      </c>
      <c r="G17" s="142">
        <f t="shared" si="2"/>
        <v>1796</v>
      </c>
      <c r="H17" s="141">
        <f>100/G35*G17</f>
        <v>4.792016862776489</v>
      </c>
      <c r="J17" s="1"/>
    </row>
    <row r="18" spans="2:10" ht="12.75">
      <c r="B18" s="42" t="s">
        <v>11</v>
      </c>
      <c r="C18" s="142">
        <v>935</v>
      </c>
      <c r="D18" s="140">
        <f t="shared" si="0"/>
        <v>48.57142857142858</v>
      </c>
      <c r="E18" s="142">
        <v>990</v>
      </c>
      <c r="F18" s="140">
        <f t="shared" si="1"/>
        <v>51.42857142857143</v>
      </c>
      <c r="G18" s="142">
        <f t="shared" si="2"/>
        <v>1925</v>
      </c>
      <c r="H18" s="141">
        <f>100/G35*G18</f>
        <v>5.136209610715334</v>
      </c>
      <c r="J18" s="1"/>
    </row>
    <row r="19" spans="2:10" ht="12.75">
      <c r="B19" s="42" t="s">
        <v>12</v>
      </c>
      <c r="C19" s="142">
        <v>1041</v>
      </c>
      <c r="D19" s="140">
        <f t="shared" si="0"/>
        <v>47.68666972056803</v>
      </c>
      <c r="E19" s="142">
        <v>1142</v>
      </c>
      <c r="F19" s="140">
        <f t="shared" si="1"/>
        <v>52.31333027943197</v>
      </c>
      <c r="G19" s="142">
        <f t="shared" si="2"/>
        <v>2183</v>
      </c>
      <c r="H19" s="141">
        <f>100/G35*G19</f>
        <v>5.8245951065930255</v>
      </c>
      <c r="J19" s="1"/>
    </row>
    <row r="20" spans="2:10" ht="12.75">
      <c r="B20" s="42" t="s">
        <v>13</v>
      </c>
      <c r="C20" s="142">
        <v>1498</v>
      </c>
      <c r="D20" s="140">
        <f t="shared" si="0"/>
        <v>51.091405184174626</v>
      </c>
      <c r="E20" s="142">
        <v>1434</v>
      </c>
      <c r="F20" s="140">
        <f t="shared" si="1"/>
        <v>48.908594815825374</v>
      </c>
      <c r="G20" s="142">
        <f t="shared" si="2"/>
        <v>2932</v>
      </c>
      <c r="H20" s="141">
        <f>100/G35*G20</f>
        <v>7.823047573307719</v>
      </c>
      <c r="J20" s="1"/>
    </row>
    <row r="21" spans="2:10" ht="12.75">
      <c r="B21" s="42" t="s">
        <v>14</v>
      </c>
      <c r="C21" s="142">
        <v>1760</v>
      </c>
      <c r="D21" s="140">
        <f t="shared" si="0"/>
        <v>51.76470588235294</v>
      </c>
      <c r="E21" s="142">
        <v>1640</v>
      </c>
      <c r="F21" s="140">
        <f t="shared" si="1"/>
        <v>48.23529411764706</v>
      </c>
      <c r="G21" s="142">
        <f t="shared" si="2"/>
        <v>3400</v>
      </c>
      <c r="H21" s="141">
        <f>100/G35*G21</f>
        <v>9.071746844899812</v>
      </c>
      <c r="J21" s="1"/>
    </row>
    <row r="22" spans="2:10" ht="12.75">
      <c r="B22" s="42" t="s">
        <v>15</v>
      </c>
      <c r="C22" s="142">
        <v>1574</v>
      </c>
      <c r="D22" s="140">
        <f t="shared" si="0"/>
        <v>51.370757180156666</v>
      </c>
      <c r="E22" s="142">
        <v>1490</v>
      </c>
      <c r="F22" s="140">
        <f t="shared" si="1"/>
        <v>48.62924281984335</v>
      </c>
      <c r="G22" s="142">
        <f t="shared" si="2"/>
        <v>3064</v>
      </c>
      <c r="H22" s="141">
        <f>100/G35*G22</f>
        <v>8.17524480375677</v>
      </c>
      <c r="J22" s="1"/>
    </row>
    <row r="23" spans="2:10" ht="12.75">
      <c r="B23" s="42" t="s">
        <v>16</v>
      </c>
      <c r="C23" s="142">
        <v>1429</v>
      </c>
      <c r="D23" s="140">
        <f t="shared" si="0"/>
        <v>50.92658588738418</v>
      </c>
      <c r="E23" s="142">
        <v>1377</v>
      </c>
      <c r="F23" s="140">
        <f t="shared" si="1"/>
        <v>49.07341411261583</v>
      </c>
      <c r="G23" s="142">
        <f t="shared" si="2"/>
        <v>2806</v>
      </c>
      <c r="H23" s="141">
        <f>100/G35*G23</f>
        <v>7.4868593078790795</v>
      </c>
      <c r="J23" s="1"/>
    </row>
    <row r="24" spans="2:10" ht="12.75">
      <c r="B24" s="42" t="s">
        <v>17</v>
      </c>
      <c r="C24" s="142">
        <v>1148</v>
      </c>
      <c r="D24" s="140">
        <f t="shared" si="0"/>
        <v>49.956483899042645</v>
      </c>
      <c r="E24" s="142">
        <v>1150</v>
      </c>
      <c r="F24" s="140">
        <f t="shared" si="1"/>
        <v>50.043516100957355</v>
      </c>
      <c r="G24" s="142">
        <f t="shared" si="2"/>
        <v>2298</v>
      </c>
      <c r="H24" s="141">
        <f>100/G35*G24</f>
        <v>6.131433602817578</v>
      </c>
      <c r="J24" s="1"/>
    </row>
    <row r="25" spans="2:10" ht="12.75">
      <c r="B25" s="42" t="s">
        <v>18</v>
      </c>
      <c r="C25" s="142">
        <v>1029</v>
      </c>
      <c r="D25" s="140">
        <f t="shared" si="0"/>
        <v>48.652482269503544</v>
      </c>
      <c r="E25" s="142">
        <v>1086</v>
      </c>
      <c r="F25" s="140">
        <f t="shared" si="1"/>
        <v>51.347517730496456</v>
      </c>
      <c r="G25" s="142">
        <f t="shared" si="2"/>
        <v>2115</v>
      </c>
      <c r="H25" s="141">
        <f>100/G35*G25</f>
        <v>5.6431601696950295</v>
      </c>
      <c r="J25" s="1"/>
    </row>
    <row r="26" spans="2:10" ht="12.75">
      <c r="B26" s="42" t="s">
        <v>19</v>
      </c>
      <c r="C26" s="142">
        <v>972</v>
      </c>
      <c r="D26" s="140">
        <f t="shared" si="0"/>
        <v>48.721804511278194</v>
      </c>
      <c r="E26" s="142">
        <v>1023</v>
      </c>
      <c r="F26" s="140">
        <f t="shared" si="1"/>
        <v>51.2781954887218</v>
      </c>
      <c r="G26" s="142">
        <f t="shared" si="2"/>
        <v>1995</v>
      </c>
      <c r="H26" s="141">
        <f>100/G35*G26</f>
        <v>5.322980869286801</v>
      </c>
      <c r="J26" s="1"/>
    </row>
    <row r="27" spans="2:10" ht="12.75">
      <c r="B27" s="42" t="s">
        <v>20</v>
      </c>
      <c r="C27" s="142">
        <v>863</v>
      </c>
      <c r="D27" s="140">
        <f t="shared" si="0"/>
        <v>48.2662192393736</v>
      </c>
      <c r="E27" s="142">
        <v>925</v>
      </c>
      <c r="F27" s="140">
        <f t="shared" si="1"/>
        <v>51.733780760626395</v>
      </c>
      <c r="G27" s="142">
        <f t="shared" si="2"/>
        <v>1788</v>
      </c>
      <c r="H27" s="141">
        <f>100/G35*G27</f>
        <v>4.770671576082607</v>
      </c>
      <c r="J27" s="1"/>
    </row>
    <row r="28" spans="2:10" ht="12.75">
      <c r="B28" s="42" t="s">
        <v>21</v>
      </c>
      <c r="C28" s="142">
        <v>567</v>
      </c>
      <c r="D28" s="140">
        <f t="shared" si="0"/>
        <v>47.32888146911519</v>
      </c>
      <c r="E28" s="142">
        <v>631</v>
      </c>
      <c r="F28" s="140">
        <f t="shared" si="1"/>
        <v>52.671118530884804</v>
      </c>
      <c r="G28" s="142">
        <f t="shared" si="2"/>
        <v>1198</v>
      </c>
      <c r="H28" s="141">
        <f>100/G35*G28</f>
        <v>3.1964566824088156</v>
      </c>
      <c r="J28" s="1"/>
    </row>
    <row r="29" spans="2:10" ht="12.75">
      <c r="B29" s="42" t="s">
        <v>22</v>
      </c>
      <c r="C29" s="142">
        <v>453</v>
      </c>
      <c r="D29" s="140">
        <f t="shared" si="0"/>
        <v>46.13034623217923</v>
      </c>
      <c r="E29" s="142">
        <v>529</v>
      </c>
      <c r="F29" s="140">
        <f t="shared" si="1"/>
        <v>53.86965376782078</v>
      </c>
      <c r="G29" s="142">
        <f t="shared" si="2"/>
        <v>982</v>
      </c>
      <c r="H29" s="141">
        <f>100/G35*G29</f>
        <v>2.620133941674004</v>
      </c>
      <c r="J29" s="1"/>
    </row>
    <row r="30" spans="2:10" ht="12.75">
      <c r="B30" s="42" t="s">
        <v>23</v>
      </c>
      <c r="C30" s="142">
        <v>212</v>
      </c>
      <c r="D30" s="140">
        <f t="shared" si="0"/>
        <v>38.899082568807344</v>
      </c>
      <c r="E30" s="142">
        <v>333</v>
      </c>
      <c r="F30" s="140">
        <f t="shared" si="1"/>
        <v>61.10091743119266</v>
      </c>
      <c r="G30" s="142">
        <f t="shared" si="2"/>
        <v>545</v>
      </c>
      <c r="H30" s="141">
        <f>100/G35*G30</f>
        <v>1.454147656020705</v>
      </c>
      <c r="J30" s="1"/>
    </row>
    <row r="31" spans="2:10" ht="12.75">
      <c r="B31" s="42" t="s">
        <v>24</v>
      </c>
      <c r="C31" s="142">
        <v>64</v>
      </c>
      <c r="D31" s="140">
        <f t="shared" si="0"/>
        <v>29.62962962962963</v>
      </c>
      <c r="E31" s="142">
        <v>152</v>
      </c>
      <c r="F31" s="140">
        <f t="shared" si="1"/>
        <v>70.37037037037037</v>
      </c>
      <c r="G31" s="142">
        <f t="shared" si="2"/>
        <v>216</v>
      </c>
      <c r="H31" s="141">
        <f>100/G35*G31</f>
        <v>0.5763227407348115</v>
      </c>
      <c r="J31" s="1"/>
    </row>
    <row r="32" spans="2:10" ht="12.75">
      <c r="B32" s="42" t="s">
        <v>44</v>
      </c>
      <c r="C32" s="142">
        <v>12</v>
      </c>
      <c r="D32" s="140">
        <f t="shared" si="0"/>
        <v>22.22222222222222</v>
      </c>
      <c r="E32" s="142">
        <v>42</v>
      </c>
      <c r="F32" s="140">
        <f t="shared" si="1"/>
        <v>77.77777777777777</v>
      </c>
      <c r="G32" s="142">
        <f t="shared" si="2"/>
        <v>54</v>
      </c>
      <c r="H32" s="141">
        <f>100/G35*G32</f>
        <v>0.14408068518370287</v>
      </c>
      <c r="J32" s="1"/>
    </row>
    <row r="33" spans="2:10" ht="12.75">
      <c r="B33" s="42" t="s">
        <v>191</v>
      </c>
      <c r="C33" s="142">
        <v>0</v>
      </c>
      <c r="D33" s="140">
        <f t="shared" si="0"/>
        <v>0</v>
      </c>
      <c r="E33" s="142">
        <v>2</v>
      </c>
      <c r="F33" s="140">
        <f t="shared" si="1"/>
        <v>100</v>
      </c>
      <c r="G33" s="142">
        <f t="shared" si="2"/>
        <v>2</v>
      </c>
      <c r="H33" s="141">
        <f>100/G35*G33</f>
        <v>0.005336321673470477</v>
      </c>
      <c r="J33" s="1"/>
    </row>
    <row r="34" spans="2:8" ht="13.5" thickBot="1">
      <c r="B34" s="93"/>
      <c r="C34" s="132"/>
      <c r="D34" s="124"/>
      <c r="E34" s="132"/>
      <c r="F34" s="124"/>
      <c r="G34" s="132"/>
      <c r="H34" s="126"/>
    </row>
    <row r="35" spans="2:8" ht="13.5" thickBot="1">
      <c r="B35" s="47" t="s">
        <v>5</v>
      </c>
      <c r="C35" s="97">
        <f>SUM(C13:C33)</f>
        <v>18649</v>
      </c>
      <c r="D35" s="134">
        <f>100/G35*C35</f>
        <v>49.75853144427546</v>
      </c>
      <c r="E35" s="97">
        <f>SUM(E13:E33)</f>
        <v>18830</v>
      </c>
      <c r="F35" s="134">
        <f>100/G35*E35</f>
        <v>50.241468555724545</v>
      </c>
      <c r="G35" s="97">
        <f>SUM(G13:G33)</f>
        <v>37479</v>
      </c>
      <c r="H35" s="143">
        <f>SUM(H13:H33)</f>
        <v>100.00000000000001</v>
      </c>
    </row>
    <row r="73" spans="3:9" ht="12.75">
      <c r="C73" s="100"/>
      <c r="D73" s="125"/>
      <c r="E73" s="102"/>
      <c r="F73" s="125"/>
      <c r="G73" s="102"/>
      <c r="H73" s="124"/>
      <c r="I73" s="117"/>
    </row>
    <row r="74" spans="3:9" ht="12.75">
      <c r="C74" s="100"/>
      <c r="D74" s="125"/>
      <c r="E74" s="102"/>
      <c r="F74" s="125"/>
      <c r="G74" s="102"/>
      <c r="H74" s="124"/>
      <c r="I74" s="117"/>
    </row>
    <row r="75" spans="3:9" ht="12.75">
      <c r="C75" s="100"/>
      <c r="D75" s="125"/>
      <c r="E75" s="102"/>
      <c r="F75" s="125"/>
      <c r="G75" s="102"/>
      <c r="H75" s="124"/>
      <c r="I75" s="117"/>
    </row>
    <row r="76" spans="3:9" ht="12.75">
      <c r="C76" s="100"/>
      <c r="D76" s="125"/>
      <c r="E76" s="102"/>
      <c r="F76" s="125"/>
      <c r="G76" s="102"/>
      <c r="H76" s="124"/>
      <c r="I76" s="117"/>
    </row>
    <row r="77" spans="3:9" ht="12.75">
      <c r="C77" s="100"/>
      <c r="D77" s="125"/>
      <c r="E77" s="102"/>
      <c r="F77" s="125"/>
      <c r="G77" s="102"/>
      <c r="H77" s="124"/>
      <c r="I77" s="117"/>
    </row>
    <row r="78" spans="3:9" ht="12.75">
      <c r="C78" s="100"/>
      <c r="D78" s="125"/>
      <c r="E78" s="102"/>
      <c r="F78" s="125"/>
      <c r="G78" s="102"/>
      <c r="H78" s="124"/>
      <c r="I78" s="117"/>
    </row>
    <row r="79" spans="3:9" ht="12.75">
      <c r="C79" s="100"/>
      <c r="D79" s="125"/>
      <c r="E79" s="102"/>
      <c r="F79" s="125"/>
      <c r="G79" s="102"/>
      <c r="H79" s="124"/>
      <c r="I79" s="117"/>
    </row>
    <row r="80" spans="3:9" ht="12.75">
      <c r="C80" s="100"/>
      <c r="D80" s="125"/>
      <c r="E80" s="102"/>
      <c r="F80" s="125"/>
      <c r="G80" s="102"/>
      <c r="H80" s="124"/>
      <c r="I80" s="117"/>
    </row>
    <row r="81" spans="3:9" ht="12.75">
      <c r="C81" s="100"/>
      <c r="D81" s="125"/>
      <c r="E81" s="102"/>
      <c r="F81" s="125"/>
      <c r="G81" s="102"/>
      <c r="H81" s="124"/>
      <c r="I81" s="117"/>
    </row>
    <row r="82" spans="3:9" ht="12.75">
      <c r="C82" s="100"/>
      <c r="D82" s="125"/>
      <c r="E82" s="102"/>
      <c r="F82" s="125"/>
      <c r="G82" s="102"/>
      <c r="H82" s="124"/>
      <c r="I82" s="117"/>
    </row>
    <row r="83" spans="3:9" ht="12.75">
      <c r="C83" s="100"/>
      <c r="D83" s="125"/>
      <c r="E83" s="102"/>
      <c r="F83" s="125"/>
      <c r="G83" s="102"/>
      <c r="H83" s="124"/>
      <c r="I83" s="117"/>
    </row>
    <row r="84" spans="3:9" ht="12.75">
      <c r="C84" s="100"/>
      <c r="D84" s="125"/>
      <c r="E84" s="102"/>
      <c r="F84" s="125"/>
      <c r="G84" s="102"/>
      <c r="H84" s="124"/>
      <c r="I84" s="117"/>
    </row>
    <row r="85" spans="3:9" ht="12.75">
      <c r="C85" s="100"/>
      <c r="D85" s="125"/>
      <c r="E85" s="102"/>
      <c r="F85" s="125"/>
      <c r="G85" s="102"/>
      <c r="H85" s="124"/>
      <c r="I85" s="117"/>
    </row>
    <row r="86" spans="3:9" ht="12.75">
      <c r="C86" s="100"/>
      <c r="D86" s="125"/>
      <c r="E86" s="102"/>
      <c r="F86" s="125"/>
      <c r="G86" s="102"/>
      <c r="H86" s="124"/>
      <c r="I86" s="117"/>
    </row>
    <row r="87" spans="3:9" ht="12.75">
      <c r="C87" s="100"/>
      <c r="D87" s="125"/>
      <c r="E87" s="102"/>
      <c r="F87" s="125"/>
      <c r="G87" s="102"/>
      <c r="H87" s="124"/>
      <c r="I87" s="117"/>
    </row>
    <row r="88" spans="3:9" ht="12.75">
      <c r="C88" s="100"/>
      <c r="D88" s="125"/>
      <c r="E88" s="102"/>
      <c r="F88" s="125"/>
      <c r="G88" s="102"/>
      <c r="H88" s="124"/>
      <c r="I88" s="117"/>
    </row>
    <row r="89" spans="3:9" ht="12.75">
      <c r="C89" s="100"/>
      <c r="D89" s="125"/>
      <c r="E89" s="102"/>
      <c r="F89" s="125"/>
      <c r="G89" s="102"/>
      <c r="H89" s="124"/>
      <c r="I89" s="117"/>
    </row>
    <row r="90" spans="3:9" ht="12.75">
      <c r="C90" s="100"/>
      <c r="D90" s="125"/>
      <c r="E90" s="102"/>
      <c r="F90" s="125"/>
      <c r="G90" s="102"/>
      <c r="H90" s="124"/>
      <c r="I90" s="117"/>
    </row>
    <row r="91" spans="3:9" ht="12.75">
      <c r="C91" s="100"/>
      <c r="D91" s="125"/>
      <c r="E91" s="102"/>
      <c r="F91" s="125"/>
      <c r="G91" s="102"/>
      <c r="H91" s="124"/>
      <c r="I91" s="117"/>
    </row>
    <row r="92" spans="3:9" ht="12.75">
      <c r="C92" s="100"/>
      <c r="D92" s="125"/>
      <c r="E92" s="102"/>
      <c r="F92" s="125"/>
      <c r="G92" s="102"/>
      <c r="H92" s="124"/>
      <c r="I92" s="11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45" sqref="I45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0"/>
  <sheetViews>
    <sheetView workbookViewId="0" topLeftCell="A1">
      <selection activeCell="H24" sqref="H24"/>
    </sheetView>
  </sheetViews>
  <sheetFormatPr defaultColWidth="11.421875" defaultRowHeight="12.75"/>
  <cols>
    <col min="1" max="1" width="16.140625" style="0" customWidth="1"/>
    <col min="2" max="2" width="24.7109375" style="0" customWidth="1"/>
    <col min="3" max="3" width="8.00390625" style="0" customWidth="1"/>
    <col min="4" max="4" width="7.57421875" style="0" customWidth="1"/>
    <col min="5" max="5" width="8.7109375" style="0" customWidth="1"/>
    <col min="9" max="9" width="3.421875" style="0" customWidth="1"/>
  </cols>
  <sheetData>
    <row r="1" spans="2:9" ht="18">
      <c r="B1" s="3" t="s">
        <v>30</v>
      </c>
      <c r="C1" s="2"/>
      <c r="D1" s="2"/>
      <c r="E1" s="2"/>
      <c r="F1" s="2"/>
      <c r="G1" s="2"/>
      <c r="H1" s="2"/>
      <c r="I1" s="2"/>
    </row>
    <row r="2" spans="2:9" ht="12.75">
      <c r="B2" s="4" t="s">
        <v>0</v>
      </c>
      <c r="C2" s="2"/>
      <c r="D2" s="2"/>
      <c r="E2" s="2"/>
      <c r="F2" s="2"/>
      <c r="G2" s="2"/>
      <c r="H2" s="2"/>
      <c r="I2" s="2"/>
    </row>
    <row r="3" spans="2:9" ht="12.75">
      <c r="B3" s="5" t="s">
        <v>1</v>
      </c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5" t="s">
        <v>2</v>
      </c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6" t="s">
        <v>3</v>
      </c>
      <c r="D7" s="7" t="s">
        <v>4</v>
      </c>
      <c r="E7" s="8" t="s">
        <v>5</v>
      </c>
      <c r="F7" s="2"/>
      <c r="G7" s="2"/>
      <c r="H7" s="2"/>
      <c r="I7" s="2"/>
    </row>
    <row r="8" spans="2:9" ht="12.75">
      <c r="B8" s="9" t="s">
        <v>6</v>
      </c>
      <c r="C8" s="14">
        <v>532</v>
      </c>
      <c r="D8" s="15">
        <v>512</v>
      </c>
      <c r="E8" s="16">
        <f aca="true" t="shared" si="0" ref="E8:E21">C8+D8</f>
        <v>1044</v>
      </c>
      <c r="F8" s="2"/>
      <c r="G8" s="2"/>
      <c r="H8" s="2"/>
      <c r="I8" s="2"/>
    </row>
    <row r="9" spans="2:9" ht="12.75">
      <c r="B9" s="10" t="s">
        <v>7</v>
      </c>
      <c r="C9" s="17">
        <v>529</v>
      </c>
      <c r="D9" s="18">
        <v>511</v>
      </c>
      <c r="E9" s="19">
        <f t="shared" si="0"/>
        <v>1040</v>
      </c>
      <c r="F9" s="2"/>
      <c r="G9" s="2"/>
      <c r="H9" s="2"/>
      <c r="I9" s="2"/>
    </row>
    <row r="10" spans="2:9" ht="12.75">
      <c r="B10" s="10" t="s">
        <v>8</v>
      </c>
      <c r="C10" s="17">
        <v>658</v>
      </c>
      <c r="D10" s="18">
        <v>593</v>
      </c>
      <c r="E10" s="19">
        <f t="shared" si="0"/>
        <v>1251</v>
      </c>
      <c r="F10" s="2"/>
      <c r="G10" s="2"/>
      <c r="H10" s="2"/>
      <c r="I10" s="2"/>
    </row>
    <row r="11" spans="2:9" ht="12.75">
      <c r="B11" s="10" t="s">
        <v>9</v>
      </c>
      <c r="C11" s="17">
        <v>761</v>
      </c>
      <c r="D11" s="18">
        <v>720</v>
      </c>
      <c r="E11" s="19">
        <f t="shared" si="0"/>
        <v>1481</v>
      </c>
      <c r="F11" s="2"/>
      <c r="G11" s="2"/>
      <c r="H11" s="2"/>
      <c r="I11" s="2"/>
    </row>
    <row r="12" spans="2:9" ht="12.75">
      <c r="B12" s="10" t="s">
        <v>10</v>
      </c>
      <c r="C12" s="17">
        <v>685</v>
      </c>
      <c r="D12" s="18">
        <v>747</v>
      </c>
      <c r="E12" s="19">
        <f t="shared" si="0"/>
        <v>1432</v>
      </c>
      <c r="F12" s="2"/>
      <c r="G12" s="2"/>
      <c r="H12" s="2"/>
      <c r="I12" s="2"/>
    </row>
    <row r="13" spans="2:9" ht="12.75">
      <c r="B13" s="10" t="s">
        <v>11</v>
      </c>
      <c r="C13" s="17">
        <v>816</v>
      </c>
      <c r="D13" s="18">
        <v>794</v>
      </c>
      <c r="E13" s="19">
        <f t="shared" si="0"/>
        <v>1610</v>
      </c>
      <c r="F13" s="2"/>
      <c r="G13" s="2"/>
      <c r="H13" s="2"/>
      <c r="I13" s="2"/>
    </row>
    <row r="14" spans="2:9" ht="12.75">
      <c r="B14" s="10" t="s">
        <v>12</v>
      </c>
      <c r="C14" s="17">
        <v>777</v>
      </c>
      <c r="D14" s="18">
        <v>782</v>
      </c>
      <c r="E14" s="19">
        <f t="shared" si="0"/>
        <v>1559</v>
      </c>
      <c r="F14" s="2"/>
      <c r="G14" s="2"/>
      <c r="H14" s="2"/>
      <c r="I14" s="2"/>
    </row>
    <row r="15" spans="2:9" ht="12.75">
      <c r="B15" s="10" t="s">
        <v>13</v>
      </c>
      <c r="C15" s="17">
        <v>687</v>
      </c>
      <c r="D15" s="18">
        <v>675</v>
      </c>
      <c r="E15" s="19">
        <f t="shared" si="0"/>
        <v>1362</v>
      </c>
      <c r="F15" s="2"/>
      <c r="G15" s="2"/>
      <c r="H15" s="2"/>
      <c r="I15" s="2"/>
    </row>
    <row r="16" spans="2:9" ht="12.75">
      <c r="B16" s="10" t="s">
        <v>14</v>
      </c>
      <c r="C16" s="17">
        <v>659</v>
      </c>
      <c r="D16" s="18">
        <v>590</v>
      </c>
      <c r="E16" s="19">
        <f t="shared" si="0"/>
        <v>1249</v>
      </c>
      <c r="F16" s="2"/>
      <c r="G16" s="2"/>
      <c r="H16" s="2"/>
      <c r="I16" s="2"/>
    </row>
    <row r="17" spans="2:9" ht="12.75">
      <c r="B17" s="10" t="s">
        <v>15</v>
      </c>
      <c r="C17" s="17">
        <v>589</v>
      </c>
      <c r="D17" s="18">
        <v>546</v>
      </c>
      <c r="E17" s="19">
        <f t="shared" si="0"/>
        <v>1135</v>
      </c>
      <c r="F17" s="2"/>
      <c r="G17" s="2"/>
      <c r="H17" s="2"/>
      <c r="I17" s="2"/>
    </row>
    <row r="18" spans="2:9" ht="12.75">
      <c r="B18" s="10" t="s">
        <v>16</v>
      </c>
      <c r="C18" s="17">
        <v>468</v>
      </c>
      <c r="D18" s="18">
        <v>447</v>
      </c>
      <c r="E18" s="19">
        <f t="shared" si="0"/>
        <v>915</v>
      </c>
      <c r="F18" s="2"/>
      <c r="G18" s="2"/>
      <c r="H18" s="2"/>
      <c r="I18" s="2"/>
    </row>
    <row r="19" spans="2:9" ht="12.75">
      <c r="B19" s="10" t="s">
        <v>17</v>
      </c>
      <c r="C19" s="17">
        <v>406</v>
      </c>
      <c r="D19" s="18">
        <v>407</v>
      </c>
      <c r="E19" s="19">
        <f t="shared" si="0"/>
        <v>813</v>
      </c>
      <c r="F19" s="2"/>
      <c r="G19" s="2"/>
      <c r="H19" s="2"/>
      <c r="I19" s="2"/>
    </row>
    <row r="20" spans="2:9" ht="12.75">
      <c r="B20" s="10" t="s">
        <v>18</v>
      </c>
      <c r="C20" s="17">
        <v>431</v>
      </c>
      <c r="D20" s="18">
        <v>381</v>
      </c>
      <c r="E20" s="19">
        <f t="shared" si="0"/>
        <v>812</v>
      </c>
      <c r="F20" s="2"/>
      <c r="G20" s="2"/>
      <c r="H20" s="2"/>
      <c r="I20" s="2"/>
    </row>
    <row r="21" spans="2:9" ht="12.75">
      <c r="B21" s="10" t="s">
        <v>26</v>
      </c>
      <c r="C21" s="17">
        <v>895</v>
      </c>
      <c r="D21" s="18">
        <v>1265</v>
      </c>
      <c r="E21" s="19">
        <f t="shared" si="0"/>
        <v>2160</v>
      </c>
      <c r="F21" s="2"/>
      <c r="G21" s="2"/>
      <c r="H21" s="2"/>
      <c r="I21" s="2"/>
    </row>
    <row r="22" spans="2:9" ht="12.75">
      <c r="B22" s="10"/>
      <c r="C22" s="17"/>
      <c r="D22" s="18"/>
      <c r="E22" s="19"/>
      <c r="F22" s="2"/>
      <c r="G22" s="2"/>
      <c r="H22" s="2"/>
      <c r="I22" s="2"/>
    </row>
    <row r="23" spans="2:9" ht="12.75">
      <c r="B23" s="10"/>
      <c r="C23" s="17"/>
      <c r="D23" s="18"/>
      <c r="E23" s="19"/>
      <c r="F23" s="2"/>
      <c r="G23" s="2"/>
      <c r="H23" s="2"/>
      <c r="I23" s="2"/>
    </row>
    <row r="24" spans="2:9" ht="12.75">
      <c r="B24" s="10"/>
      <c r="C24" s="17"/>
      <c r="D24" s="18"/>
      <c r="E24" s="19"/>
      <c r="F24" s="2"/>
      <c r="G24" s="2"/>
      <c r="H24" s="2"/>
      <c r="I24" s="2"/>
    </row>
    <row r="25" spans="2:9" ht="12.75">
      <c r="B25" s="10"/>
      <c r="C25" s="17"/>
      <c r="D25" s="18"/>
      <c r="E25" s="19"/>
      <c r="F25" s="2"/>
      <c r="G25" s="2"/>
      <c r="H25" s="2"/>
      <c r="I25" s="2"/>
    </row>
    <row r="26" spans="2:9" ht="12.75">
      <c r="B26" s="10"/>
      <c r="C26" s="17"/>
      <c r="D26" s="18"/>
      <c r="E26" s="19"/>
      <c r="F26" s="2"/>
      <c r="G26" s="2"/>
      <c r="H26" s="2"/>
      <c r="I26" s="2"/>
    </row>
    <row r="27" spans="2:9" ht="12.75">
      <c r="B27" s="10"/>
      <c r="C27" s="17"/>
      <c r="D27" s="18"/>
      <c r="E27" s="19"/>
      <c r="F27" s="2"/>
      <c r="G27" s="2"/>
      <c r="H27" s="2"/>
      <c r="I27" s="2"/>
    </row>
    <row r="28" spans="2:9" ht="12.75">
      <c r="B28" s="10"/>
      <c r="C28" s="17"/>
      <c r="D28" s="18"/>
      <c r="E28" s="19"/>
      <c r="F28" s="2"/>
      <c r="G28" s="2"/>
      <c r="H28" s="2"/>
      <c r="I28" s="2"/>
    </row>
    <row r="29" spans="2:9" ht="12.75">
      <c r="B29" s="23" t="s">
        <v>5</v>
      </c>
      <c r="C29" s="24">
        <f>SUM(C8:C28)</f>
        <v>8893</v>
      </c>
      <c r="D29" s="25">
        <f>SUM(D8:D28)</f>
        <v>8970</v>
      </c>
      <c r="E29" s="26">
        <f>SUM(E8:E28)</f>
        <v>17863</v>
      </c>
      <c r="F29" s="2"/>
      <c r="G29" s="2"/>
      <c r="H29" s="2"/>
      <c r="I29" s="2"/>
    </row>
    <row r="30" spans="2:9" ht="12.75">
      <c r="B30" s="2"/>
      <c r="C30" s="2"/>
      <c r="D30" s="2"/>
      <c r="E30" s="2"/>
      <c r="F30" s="2"/>
      <c r="G30" s="2"/>
      <c r="H30" s="2"/>
      <c r="I30" s="2"/>
    </row>
  </sheetData>
  <printOptions/>
  <pageMargins left="1.33" right="0.75" top="1.98" bottom="1" header="0" footer="0"/>
  <pageSetup fitToHeight="1" fitToWidth="1" horizontalDpi="300" verticalDpi="300" orientation="portrait" paperSize="9" scale="92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N92"/>
  <sheetViews>
    <sheetView workbookViewId="0" topLeftCell="A1">
      <selection activeCell="B6" sqref="B6:H35"/>
    </sheetView>
  </sheetViews>
  <sheetFormatPr defaultColWidth="11.421875" defaultRowHeight="12.75"/>
  <cols>
    <col min="1" max="1" width="1.7109375" style="0" customWidth="1"/>
    <col min="2" max="2" width="24.7109375" style="0" customWidth="1"/>
    <col min="3" max="3" width="12.57421875" style="122" customWidth="1"/>
    <col min="4" max="4" width="8.7109375" style="122" customWidth="1"/>
    <col min="5" max="5" width="10.7109375" style="122" customWidth="1"/>
    <col min="6" max="6" width="8.7109375" style="122" customWidth="1"/>
    <col min="7" max="7" width="10.140625" style="122" customWidth="1"/>
    <col min="8" max="8" width="9.28125" style="122" customWidth="1"/>
    <col min="10" max="10" width="24.140625" style="0" customWidth="1"/>
    <col min="11" max="11" width="37.7109375" style="0" bestFit="1" customWidth="1"/>
    <col min="12" max="12" width="10.140625" style="0" customWidth="1"/>
    <col min="13" max="13" width="10.7109375" style="0" customWidth="1"/>
    <col min="14" max="15" width="9.00390625" style="0" customWidth="1"/>
    <col min="16" max="16" width="11.28125" style="0" customWidth="1"/>
    <col min="17" max="17" width="7.8515625" style="0" customWidth="1"/>
  </cols>
  <sheetData>
    <row r="2" ht="18">
      <c r="B2" s="3" t="s">
        <v>496</v>
      </c>
    </row>
    <row r="3" ht="12.75">
      <c r="B3" s="4" t="s">
        <v>0</v>
      </c>
    </row>
    <row r="4" ht="12.75">
      <c r="B4" s="73" t="s">
        <v>1</v>
      </c>
    </row>
    <row r="5" ht="12.75">
      <c r="B5" s="2"/>
    </row>
    <row r="6" spans="2:14" ht="12.75">
      <c r="B6" s="5" t="s">
        <v>497</v>
      </c>
      <c r="M6" s="78"/>
      <c r="N6" s="79"/>
    </row>
    <row r="7" ht="12.75">
      <c r="B7" s="5"/>
    </row>
    <row r="8" ht="12.75">
      <c r="B8" s="5" t="s">
        <v>498</v>
      </c>
    </row>
    <row r="10" ht="13.5" thickBot="1"/>
    <row r="11" spans="3:8" ht="13.5" thickBot="1">
      <c r="C11" s="123" t="s">
        <v>3</v>
      </c>
      <c r="D11" s="95" t="s">
        <v>43</v>
      </c>
      <c r="E11" s="97" t="s">
        <v>4</v>
      </c>
      <c r="F11" s="97" t="s">
        <v>43</v>
      </c>
      <c r="G11" s="97" t="s">
        <v>5</v>
      </c>
      <c r="H11" s="98" t="s">
        <v>43</v>
      </c>
    </row>
    <row r="12" spans="2:8" ht="12.75">
      <c r="B12" s="104"/>
      <c r="C12" s="100"/>
      <c r="D12" s="100"/>
      <c r="E12" s="102"/>
      <c r="F12" s="102"/>
      <c r="G12" s="102"/>
      <c r="H12" s="103"/>
    </row>
    <row r="13" spans="2:13" ht="12.75">
      <c r="B13" s="42" t="s">
        <v>6</v>
      </c>
      <c r="C13" s="142">
        <v>923</v>
      </c>
      <c r="D13" s="140">
        <f aca="true" t="shared" si="0" ref="D13:D33">100/G13*C13</f>
        <v>53.0764807360552</v>
      </c>
      <c r="E13" s="144">
        <v>816</v>
      </c>
      <c r="F13" s="140">
        <f aca="true" t="shared" si="1" ref="F13:F33">100/G13*E13</f>
        <v>46.9235192639448</v>
      </c>
      <c r="G13" s="142">
        <f aca="true" t="shared" si="2" ref="G13:G33">C13+E13</f>
        <v>1739</v>
      </c>
      <c r="H13" s="141">
        <f>100/G35*G13</f>
        <v>4.578002421944927</v>
      </c>
      <c r="J13" s="1"/>
      <c r="L13" s="128"/>
      <c r="M13" s="79"/>
    </row>
    <row r="14" spans="2:10" ht="12.75">
      <c r="B14" s="42" t="s">
        <v>7</v>
      </c>
      <c r="C14" s="142">
        <v>1168</v>
      </c>
      <c r="D14" s="140">
        <f t="shared" si="0"/>
        <v>51.86500888099467</v>
      </c>
      <c r="E14" s="144">
        <v>1084</v>
      </c>
      <c r="F14" s="140">
        <f t="shared" si="1"/>
        <v>48.13499111900533</v>
      </c>
      <c r="G14" s="142">
        <f t="shared" si="2"/>
        <v>2252</v>
      </c>
      <c r="H14" s="141">
        <f>100/G35*G14</f>
        <v>5.928499973674511</v>
      </c>
      <c r="J14" s="1"/>
    </row>
    <row r="15" spans="2:10" ht="12.75">
      <c r="B15" s="42" t="s">
        <v>8</v>
      </c>
      <c r="C15" s="142">
        <v>1117</v>
      </c>
      <c r="D15" s="140">
        <f t="shared" si="0"/>
        <v>49.55634427684117</v>
      </c>
      <c r="E15" s="144">
        <v>1137</v>
      </c>
      <c r="F15" s="140">
        <f t="shared" si="1"/>
        <v>50.44365572315883</v>
      </c>
      <c r="G15" s="142">
        <f t="shared" si="2"/>
        <v>2254</v>
      </c>
      <c r="H15" s="141">
        <f>100/G35*G15</f>
        <v>5.933765071342073</v>
      </c>
      <c r="J15" s="1"/>
    </row>
    <row r="16" spans="2:10" ht="12.75">
      <c r="B16" s="42" t="s">
        <v>9</v>
      </c>
      <c r="C16" s="142">
        <v>980</v>
      </c>
      <c r="D16" s="140">
        <f t="shared" si="0"/>
        <v>49.22149673530889</v>
      </c>
      <c r="E16" s="144">
        <v>1011</v>
      </c>
      <c r="F16" s="140">
        <f t="shared" si="1"/>
        <v>50.77850326469111</v>
      </c>
      <c r="G16" s="142">
        <f t="shared" si="2"/>
        <v>1991</v>
      </c>
      <c r="H16" s="141">
        <f>100/G35*G16</f>
        <v>5.241404728057705</v>
      </c>
      <c r="J16" s="1"/>
    </row>
    <row r="17" spans="2:10" ht="12.75">
      <c r="B17" s="42" t="s">
        <v>10</v>
      </c>
      <c r="C17" s="142">
        <v>948</v>
      </c>
      <c r="D17" s="140">
        <f t="shared" si="0"/>
        <v>52.14521452145215</v>
      </c>
      <c r="E17" s="144">
        <v>870</v>
      </c>
      <c r="F17" s="140">
        <f t="shared" si="1"/>
        <v>47.85478547854785</v>
      </c>
      <c r="G17" s="142">
        <f t="shared" si="2"/>
        <v>1818</v>
      </c>
      <c r="H17" s="141">
        <f>100/G35*G17</f>
        <v>4.785973779813616</v>
      </c>
      <c r="J17" s="1"/>
    </row>
    <row r="18" spans="2:10" ht="12.75">
      <c r="B18" s="42" t="s">
        <v>11</v>
      </c>
      <c r="C18" s="142">
        <v>964</v>
      </c>
      <c r="D18" s="140">
        <f t="shared" si="0"/>
        <v>48.934010152284266</v>
      </c>
      <c r="E18" s="144">
        <v>1006</v>
      </c>
      <c r="F18" s="140">
        <f t="shared" si="1"/>
        <v>51.065989847715734</v>
      </c>
      <c r="G18" s="142">
        <f t="shared" si="2"/>
        <v>1970</v>
      </c>
      <c r="H18" s="141">
        <f>100/G35*G18</f>
        <v>5.186121202548307</v>
      </c>
      <c r="J18" s="1"/>
    </row>
    <row r="19" spans="2:10" ht="12.75">
      <c r="B19" s="42" t="s">
        <v>12</v>
      </c>
      <c r="C19" s="142">
        <v>1039</v>
      </c>
      <c r="D19" s="140">
        <f t="shared" si="0"/>
        <v>48.01293900184843</v>
      </c>
      <c r="E19" s="144">
        <v>1125</v>
      </c>
      <c r="F19" s="140">
        <f t="shared" si="1"/>
        <v>51.98706099815157</v>
      </c>
      <c r="G19" s="142">
        <f t="shared" si="2"/>
        <v>2164</v>
      </c>
      <c r="H19" s="141">
        <f>100/G35*G19</f>
        <v>5.696835676301795</v>
      </c>
      <c r="J19" s="1"/>
    </row>
    <row r="20" spans="2:10" ht="12.75">
      <c r="B20" s="42" t="s">
        <v>13</v>
      </c>
      <c r="C20" s="142">
        <v>1412</v>
      </c>
      <c r="D20" s="140">
        <f t="shared" si="0"/>
        <v>50.46461758398856</v>
      </c>
      <c r="E20" s="144">
        <v>1386</v>
      </c>
      <c r="F20" s="140">
        <f t="shared" si="1"/>
        <v>49.53538241601144</v>
      </c>
      <c r="G20" s="142">
        <f t="shared" si="2"/>
        <v>2798</v>
      </c>
      <c r="H20" s="141">
        <f>100/G35*G20</f>
        <v>7.365871636918865</v>
      </c>
      <c r="J20" s="1"/>
    </row>
    <row r="21" spans="2:10" ht="12.75">
      <c r="B21" s="42" t="s">
        <v>14</v>
      </c>
      <c r="C21" s="142">
        <v>1775</v>
      </c>
      <c r="D21" s="140">
        <f t="shared" si="0"/>
        <v>52.221241541629894</v>
      </c>
      <c r="E21" s="144">
        <v>1624</v>
      </c>
      <c r="F21" s="140">
        <f t="shared" si="1"/>
        <v>47.77875845837011</v>
      </c>
      <c r="G21" s="142">
        <f t="shared" si="2"/>
        <v>3399</v>
      </c>
      <c r="H21" s="141">
        <f>100/G35*G21</f>
        <v>8.948033486021165</v>
      </c>
      <c r="J21" s="1"/>
    </row>
    <row r="22" spans="2:10" ht="12.75">
      <c r="B22" s="42" t="s">
        <v>15</v>
      </c>
      <c r="C22" s="142">
        <v>1595</v>
      </c>
      <c r="D22" s="140">
        <f t="shared" si="0"/>
        <v>50.5226480836237</v>
      </c>
      <c r="E22" s="144">
        <v>1562</v>
      </c>
      <c r="F22" s="140">
        <f t="shared" si="1"/>
        <v>49.477351916376314</v>
      </c>
      <c r="G22" s="142">
        <f t="shared" si="2"/>
        <v>3157</v>
      </c>
      <c r="H22" s="141">
        <f>100/G35*G22</f>
        <v>8.310956668246195</v>
      </c>
      <c r="J22" s="1"/>
    </row>
    <row r="23" spans="2:10" ht="12.75">
      <c r="B23" s="42" t="s">
        <v>16</v>
      </c>
      <c r="C23" s="142">
        <v>1465</v>
      </c>
      <c r="D23" s="140">
        <f t="shared" si="0"/>
        <v>50.56955471177079</v>
      </c>
      <c r="E23" s="144">
        <v>1432</v>
      </c>
      <c r="F23" s="140">
        <f t="shared" si="1"/>
        <v>49.4304452882292</v>
      </c>
      <c r="G23" s="142">
        <f t="shared" si="2"/>
        <v>2897</v>
      </c>
      <c r="H23" s="141">
        <f>100/G35*G23</f>
        <v>7.62649397146317</v>
      </c>
      <c r="J23" s="1"/>
    </row>
    <row r="24" spans="2:10" ht="12.75">
      <c r="B24" s="42" t="s">
        <v>17</v>
      </c>
      <c r="C24" s="142">
        <v>1199</v>
      </c>
      <c r="D24" s="140">
        <f t="shared" si="0"/>
        <v>50.33585222502099</v>
      </c>
      <c r="E24" s="144">
        <v>1183</v>
      </c>
      <c r="F24" s="140">
        <f t="shared" si="1"/>
        <v>49.66414777497901</v>
      </c>
      <c r="G24" s="142">
        <f t="shared" si="2"/>
        <v>2382</v>
      </c>
      <c r="H24" s="141">
        <f>100/G35*G24</f>
        <v>6.270731322066024</v>
      </c>
      <c r="J24" s="1"/>
    </row>
    <row r="25" spans="2:10" ht="12.75">
      <c r="B25" s="42" t="s">
        <v>18</v>
      </c>
      <c r="C25" s="142">
        <v>1017</v>
      </c>
      <c r="D25" s="140">
        <f t="shared" si="0"/>
        <v>47.79135338345864</v>
      </c>
      <c r="E25" s="144">
        <v>1111</v>
      </c>
      <c r="F25" s="140">
        <f t="shared" si="1"/>
        <v>52.20864661654135</v>
      </c>
      <c r="G25" s="142">
        <f t="shared" si="2"/>
        <v>2128</v>
      </c>
      <c r="H25" s="141">
        <f>100/G35*G25</f>
        <v>5.602063918285684</v>
      </c>
      <c r="J25" s="1"/>
    </row>
    <row r="26" spans="2:10" ht="12.75">
      <c r="B26" s="42" t="s">
        <v>19</v>
      </c>
      <c r="C26" s="142">
        <v>993</v>
      </c>
      <c r="D26" s="140">
        <f t="shared" si="0"/>
        <v>48.82005899705015</v>
      </c>
      <c r="E26" s="144">
        <v>1041</v>
      </c>
      <c r="F26" s="140">
        <f t="shared" si="1"/>
        <v>51.17994100294985</v>
      </c>
      <c r="G26" s="142">
        <f t="shared" si="2"/>
        <v>2034</v>
      </c>
      <c r="H26" s="141">
        <f>100/G35*G26</f>
        <v>5.354604327910282</v>
      </c>
      <c r="J26" s="1"/>
    </row>
    <row r="27" spans="2:10" ht="12.75">
      <c r="B27" s="42" t="s">
        <v>20</v>
      </c>
      <c r="C27" s="142">
        <v>899</v>
      </c>
      <c r="D27" s="140">
        <f t="shared" si="0"/>
        <v>47.717622080679405</v>
      </c>
      <c r="E27" s="144">
        <v>985</v>
      </c>
      <c r="F27" s="140">
        <f t="shared" si="1"/>
        <v>52.282377919320595</v>
      </c>
      <c r="G27" s="142">
        <f t="shared" si="2"/>
        <v>1884</v>
      </c>
      <c r="H27" s="141">
        <f>100/G35*G27</f>
        <v>4.959722002843153</v>
      </c>
      <c r="J27" s="1"/>
    </row>
    <row r="28" spans="2:10" ht="12.75">
      <c r="B28" s="42" t="s">
        <v>21</v>
      </c>
      <c r="C28" s="142">
        <v>604</v>
      </c>
      <c r="D28" s="140">
        <f t="shared" si="0"/>
        <v>47.63406940063091</v>
      </c>
      <c r="E28" s="144">
        <v>664</v>
      </c>
      <c r="F28" s="140">
        <f t="shared" si="1"/>
        <v>52.36593059936908</v>
      </c>
      <c r="G28" s="142">
        <f t="shared" si="2"/>
        <v>1268</v>
      </c>
      <c r="H28" s="141">
        <f>100/G35*G28</f>
        <v>3.338071921234139</v>
      </c>
      <c r="J28" s="1"/>
    </row>
    <row r="29" spans="2:10" ht="12.75">
      <c r="B29" s="42" t="s">
        <v>22</v>
      </c>
      <c r="C29" s="142">
        <v>441</v>
      </c>
      <c r="D29" s="140">
        <f t="shared" si="0"/>
        <v>45.1844262295082</v>
      </c>
      <c r="E29" s="144">
        <v>535</v>
      </c>
      <c r="F29" s="140">
        <f t="shared" si="1"/>
        <v>54.8155737704918</v>
      </c>
      <c r="G29" s="142">
        <f t="shared" si="2"/>
        <v>976</v>
      </c>
      <c r="H29" s="141">
        <f>100/G35*G29</f>
        <v>2.569367661770126</v>
      </c>
      <c r="J29" s="1"/>
    </row>
    <row r="30" spans="2:10" ht="12.75">
      <c r="B30" s="42" t="s">
        <v>23</v>
      </c>
      <c r="C30" s="142">
        <v>240</v>
      </c>
      <c r="D30" s="140">
        <f t="shared" si="0"/>
        <v>40.40404040404041</v>
      </c>
      <c r="E30" s="144">
        <v>354</v>
      </c>
      <c r="F30" s="140">
        <f t="shared" si="1"/>
        <v>59.5959595959596</v>
      </c>
      <c r="G30" s="142">
        <f t="shared" si="2"/>
        <v>594</v>
      </c>
      <c r="H30" s="141">
        <f>100/G35*G30</f>
        <v>1.5637340072658348</v>
      </c>
      <c r="J30" s="1"/>
    </row>
    <row r="31" spans="2:10" ht="12.75">
      <c r="B31" s="42" t="s">
        <v>24</v>
      </c>
      <c r="C31" s="142">
        <v>61</v>
      </c>
      <c r="D31" s="140">
        <f t="shared" si="0"/>
        <v>27.11111111111111</v>
      </c>
      <c r="E31" s="144">
        <v>164</v>
      </c>
      <c r="F31" s="140">
        <f t="shared" si="1"/>
        <v>72.88888888888889</v>
      </c>
      <c r="G31" s="142">
        <f t="shared" si="2"/>
        <v>225</v>
      </c>
      <c r="H31" s="141">
        <f>100/G35*G31</f>
        <v>0.592323487600695</v>
      </c>
      <c r="J31" s="1"/>
    </row>
    <row r="32" spans="2:10" ht="12.75">
      <c r="B32" s="42" t="s">
        <v>44</v>
      </c>
      <c r="C32" s="142">
        <v>16</v>
      </c>
      <c r="D32" s="140">
        <f t="shared" si="0"/>
        <v>30.76923076923077</v>
      </c>
      <c r="E32" s="144">
        <v>36</v>
      </c>
      <c r="F32" s="140">
        <f t="shared" si="1"/>
        <v>69.23076923076923</v>
      </c>
      <c r="G32" s="142">
        <f t="shared" si="2"/>
        <v>52</v>
      </c>
      <c r="H32" s="141">
        <f>100/G35*G32</f>
        <v>0.13689253935660506</v>
      </c>
      <c r="J32" s="1"/>
    </row>
    <row r="33" spans="2:10" ht="12.75">
      <c r="B33" s="42" t="s">
        <v>191</v>
      </c>
      <c r="C33" s="142">
        <v>0</v>
      </c>
      <c r="D33" s="140">
        <f t="shared" si="0"/>
        <v>0</v>
      </c>
      <c r="E33" s="144">
        <v>4</v>
      </c>
      <c r="F33" s="140">
        <f t="shared" si="1"/>
        <v>100</v>
      </c>
      <c r="G33" s="142">
        <f t="shared" si="2"/>
        <v>4</v>
      </c>
      <c r="H33" s="141">
        <f>100/G35*G33</f>
        <v>0.010530195335123466</v>
      </c>
      <c r="J33" s="1"/>
    </row>
    <row r="34" spans="2:8" ht="13.5" thickBot="1">
      <c r="B34" s="93"/>
      <c r="C34" s="132"/>
      <c r="D34" s="124"/>
      <c r="E34" s="132"/>
      <c r="F34" s="124"/>
      <c r="G34" s="132"/>
      <c r="H34" s="126"/>
    </row>
    <row r="35" spans="2:8" ht="13.5" thickBot="1">
      <c r="B35" s="47" t="s">
        <v>5</v>
      </c>
      <c r="C35" s="97">
        <f>SUM(C13:C33)</f>
        <v>18856</v>
      </c>
      <c r="D35" s="134">
        <f>100/G35*C35</f>
        <v>49.63934080977202</v>
      </c>
      <c r="E35" s="97">
        <f>SUM(E13:E33)</f>
        <v>19130</v>
      </c>
      <c r="F35" s="134">
        <f>100/G35*E35</f>
        <v>50.36065919022798</v>
      </c>
      <c r="G35" s="97">
        <f>SUM(G13:G33)</f>
        <v>37986</v>
      </c>
      <c r="H35" s="143">
        <f>SUM(H13:H33)</f>
        <v>100.00000000000001</v>
      </c>
    </row>
    <row r="73" spans="3:9" ht="12.75">
      <c r="C73" s="100"/>
      <c r="D73" s="125"/>
      <c r="E73" s="102"/>
      <c r="F73" s="125"/>
      <c r="G73" s="102"/>
      <c r="H73" s="124"/>
      <c r="I73" s="117"/>
    </row>
    <row r="74" spans="3:9" ht="12.75">
      <c r="C74" s="100"/>
      <c r="D74" s="125"/>
      <c r="E74" s="102"/>
      <c r="F74" s="125"/>
      <c r="G74" s="102"/>
      <c r="H74" s="124"/>
      <c r="I74" s="117"/>
    </row>
    <row r="75" spans="3:9" ht="12.75">
      <c r="C75" s="100"/>
      <c r="D75" s="125"/>
      <c r="E75" s="102"/>
      <c r="F75" s="125"/>
      <c r="G75" s="102"/>
      <c r="H75" s="124"/>
      <c r="I75" s="117"/>
    </row>
    <row r="76" spans="3:9" ht="12.75">
      <c r="C76" s="100"/>
      <c r="D76" s="125"/>
      <c r="E76" s="102"/>
      <c r="F76" s="125"/>
      <c r="G76" s="102"/>
      <c r="H76" s="124"/>
      <c r="I76" s="117"/>
    </row>
    <row r="77" spans="3:9" ht="12.75">
      <c r="C77" s="100"/>
      <c r="D77" s="125"/>
      <c r="E77" s="102"/>
      <c r="F77" s="125"/>
      <c r="G77" s="102"/>
      <c r="H77" s="124"/>
      <c r="I77" s="117"/>
    </row>
    <row r="78" spans="3:9" ht="12.75">
      <c r="C78" s="100"/>
      <c r="D78" s="125"/>
      <c r="E78" s="102"/>
      <c r="F78" s="125"/>
      <c r="G78" s="102"/>
      <c r="H78" s="124"/>
      <c r="I78" s="117"/>
    </row>
    <row r="79" spans="3:9" ht="12.75">
      <c r="C79" s="100"/>
      <c r="D79" s="125"/>
      <c r="E79" s="102"/>
      <c r="F79" s="125"/>
      <c r="G79" s="102"/>
      <c r="H79" s="124"/>
      <c r="I79" s="117"/>
    </row>
    <row r="80" spans="3:9" ht="12.75">
      <c r="C80" s="100"/>
      <c r="D80" s="125"/>
      <c r="E80" s="102"/>
      <c r="F80" s="125"/>
      <c r="G80" s="102"/>
      <c r="H80" s="124"/>
      <c r="I80" s="117"/>
    </row>
    <row r="81" spans="3:9" ht="12.75">
      <c r="C81" s="100"/>
      <c r="D81" s="125"/>
      <c r="E81" s="102"/>
      <c r="F81" s="125"/>
      <c r="G81" s="102"/>
      <c r="H81" s="124"/>
      <c r="I81" s="117"/>
    </row>
    <row r="82" spans="3:9" ht="12.75">
      <c r="C82" s="100"/>
      <c r="D82" s="125"/>
      <c r="E82" s="102"/>
      <c r="F82" s="125"/>
      <c r="G82" s="102"/>
      <c r="H82" s="124"/>
      <c r="I82" s="117"/>
    </row>
    <row r="83" spans="3:9" ht="12.75">
      <c r="C83" s="100"/>
      <c r="D83" s="125"/>
      <c r="E83" s="102"/>
      <c r="F83" s="125"/>
      <c r="G83" s="102"/>
      <c r="H83" s="124"/>
      <c r="I83" s="117"/>
    </row>
    <row r="84" spans="3:9" ht="12.75">
      <c r="C84" s="100"/>
      <c r="D84" s="125"/>
      <c r="E84" s="102"/>
      <c r="F84" s="125"/>
      <c r="G84" s="102"/>
      <c r="H84" s="124"/>
      <c r="I84" s="117"/>
    </row>
    <row r="85" spans="3:9" ht="12.75">
      <c r="C85" s="100"/>
      <c r="D85" s="125"/>
      <c r="E85" s="102"/>
      <c r="F85" s="125"/>
      <c r="G85" s="102"/>
      <c r="H85" s="124"/>
      <c r="I85" s="117"/>
    </row>
    <row r="86" spans="3:9" ht="12.75">
      <c r="C86" s="100"/>
      <c r="D86" s="125"/>
      <c r="E86" s="102"/>
      <c r="F86" s="125"/>
      <c r="G86" s="102"/>
      <c r="H86" s="124"/>
      <c r="I86" s="117"/>
    </row>
    <row r="87" spans="3:9" ht="12.75">
      <c r="C87" s="100"/>
      <c r="D87" s="125"/>
      <c r="E87" s="102"/>
      <c r="F87" s="125"/>
      <c r="G87" s="102"/>
      <c r="H87" s="124"/>
      <c r="I87" s="117"/>
    </row>
    <row r="88" spans="3:9" ht="12.75">
      <c r="C88" s="100"/>
      <c r="D88" s="125"/>
      <c r="E88" s="102"/>
      <c r="F88" s="125"/>
      <c r="G88" s="102"/>
      <c r="H88" s="124"/>
      <c r="I88" s="117"/>
    </row>
    <row r="89" spans="3:9" ht="12.75">
      <c r="C89" s="100"/>
      <c r="D89" s="125"/>
      <c r="E89" s="102"/>
      <c r="F89" s="125"/>
      <c r="G89" s="102"/>
      <c r="H89" s="124"/>
      <c r="I89" s="117"/>
    </row>
    <row r="90" spans="3:9" ht="12.75">
      <c r="C90" s="100"/>
      <c r="D90" s="125"/>
      <c r="E90" s="102"/>
      <c r="F90" s="125"/>
      <c r="G90" s="102"/>
      <c r="H90" s="124"/>
      <c r="I90" s="117"/>
    </row>
    <row r="91" spans="3:9" ht="12.75">
      <c r="C91" s="100"/>
      <c r="D91" s="125"/>
      <c r="E91" s="102"/>
      <c r="F91" s="125"/>
      <c r="G91" s="102"/>
      <c r="H91" s="124"/>
      <c r="I91" s="117"/>
    </row>
    <row r="92" spans="3:9" ht="12.75">
      <c r="C92" s="100"/>
      <c r="D92" s="125"/>
      <c r="E92" s="102"/>
      <c r="F92" s="125"/>
      <c r="G92" s="102"/>
      <c r="H92" s="124"/>
      <c r="I92" s="11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40" sqref="M40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3:AB387"/>
  <sheetViews>
    <sheetView workbookViewId="0" topLeftCell="K341">
      <selection activeCell="R388" sqref="R388"/>
    </sheetView>
  </sheetViews>
  <sheetFormatPr defaultColWidth="11.421875" defaultRowHeight="12.75"/>
  <cols>
    <col min="1" max="1" width="4.140625" style="0" customWidth="1"/>
    <col min="2" max="2" width="24.57421875" style="0" customWidth="1"/>
    <col min="3" max="3" width="10.00390625" style="0" customWidth="1"/>
    <col min="4" max="4" width="12.8515625" style="0" customWidth="1"/>
    <col min="5" max="5" width="9.421875" style="0" customWidth="1"/>
    <col min="6" max="6" width="10.140625" style="0" customWidth="1"/>
    <col min="7" max="7" width="9.421875" style="0" customWidth="1"/>
    <col min="8" max="8" width="10.28125" style="0" customWidth="1"/>
    <col min="10" max="10" width="23.57421875" style="0" customWidth="1"/>
    <col min="15" max="15" width="17.421875" style="0" customWidth="1"/>
  </cols>
  <sheetData>
    <row r="3" ht="18">
      <c r="L3" s="3" t="s">
        <v>188</v>
      </c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L4" s="4" t="s">
        <v>0</v>
      </c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L5" s="73" t="s">
        <v>1</v>
      </c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L6" s="2"/>
    </row>
    <row r="7" spans="1:12" ht="18">
      <c r="A7" s="2"/>
      <c r="B7" s="3" t="s">
        <v>178</v>
      </c>
      <c r="C7" s="2"/>
      <c r="D7" s="2"/>
      <c r="E7" s="30"/>
      <c r="F7" s="30"/>
      <c r="G7" s="30"/>
      <c r="H7" s="2"/>
      <c r="I7" s="2"/>
      <c r="L7" s="5" t="s">
        <v>186</v>
      </c>
    </row>
    <row r="8" spans="1:12" ht="12.75">
      <c r="A8" s="2"/>
      <c r="B8" s="4" t="s">
        <v>0</v>
      </c>
      <c r="C8" s="2"/>
      <c r="D8" s="2"/>
      <c r="E8" s="30"/>
      <c r="F8" s="30"/>
      <c r="G8" s="30"/>
      <c r="H8" s="2"/>
      <c r="I8" s="2"/>
      <c r="L8" s="5"/>
    </row>
    <row r="9" spans="1:12" ht="12.75">
      <c r="A9" s="2"/>
      <c r="B9" s="73" t="s">
        <v>1</v>
      </c>
      <c r="C9" s="2"/>
      <c r="D9" s="2"/>
      <c r="E9" s="30"/>
      <c r="F9" s="30"/>
      <c r="G9" s="30"/>
      <c r="H9" s="2"/>
      <c r="I9" s="2"/>
      <c r="L9" s="5" t="s">
        <v>187</v>
      </c>
    </row>
    <row r="10" spans="1:9" ht="12.75">
      <c r="A10" s="2"/>
      <c r="B10" s="2"/>
      <c r="C10" s="2"/>
      <c r="D10" s="2"/>
      <c r="E10" s="30"/>
      <c r="F10" s="30"/>
      <c r="G10" s="30"/>
      <c r="H10" s="2"/>
      <c r="I10" s="2"/>
    </row>
    <row r="11" spans="1:9" ht="12.75">
      <c r="A11" s="2"/>
      <c r="B11" s="5" t="s">
        <v>179</v>
      </c>
      <c r="C11" s="2"/>
      <c r="D11" s="2"/>
      <c r="E11" s="30"/>
      <c r="F11" s="30"/>
      <c r="G11" s="30"/>
      <c r="H11" s="2"/>
      <c r="I11" s="2"/>
    </row>
    <row r="12" spans="1:13" ht="12.75">
      <c r="A12" s="2"/>
      <c r="B12" s="5"/>
      <c r="C12" s="2"/>
      <c r="D12" s="2"/>
      <c r="E12" s="30"/>
      <c r="F12" s="30"/>
      <c r="G12" s="30"/>
      <c r="H12" s="2"/>
      <c r="I12" s="2"/>
      <c r="M12">
        <v>2009</v>
      </c>
    </row>
    <row r="13" spans="1:9" ht="12.75">
      <c r="A13" s="2"/>
      <c r="B13" s="5" t="s">
        <v>180</v>
      </c>
      <c r="C13" s="2"/>
      <c r="D13" s="2"/>
      <c r="E13" s="30"/>
      <c r="F13" s="30"/>
      <c r="G13" s="30"/>
      <c r="H13" s="2"/>
      <c r="I13" s="2"/>
    </row>
    <row r="14" spans="1:13" ht="13.5" thickBot="1">
      <c r="A14" s="2"/>
      <c r="B14" s="2"/>
      <c r="C14" s="2"/>
      <c r="D14" s="2"/>
      <c r="E14" s="30"/>
      <c r="F14" s="30"/>
      <c r="G14" s="30"/>
      <c r="H14" s="2"/>
      <c r="I14" s="2"/>
      <c r="M14" s="78"/>
    </row>
    <row r="15" spans="1:11" ht="13.5" thickBot="1">
      <c r="A15" s="2"/>
      <c r="B15" s="12"/>
      <c r="C15" s="34" t="s">
        <v>3</v>
      </c>
      <c r="D15" s="36" t="s">
        <v>4</v>
      </c>
      <c r="E15" s="36" t="s">
        <v>4</v>
      </c>
      <c r="F15" s="37" t="s">
        <v>43</v>
      </c>
      <c r="G15" s="36" t="s">
        <v>5</v>
      </c>
      <c r="H15" s="38" t="s">
        <v>43</v>
      </c>
      <c r="I15" s="2"/>
      <c r="J15" s="35" t="s">
        <v>43</v>
      </c>
      <c r="K15" t="s">
        <v>181</v>
      </c>
    </row>
    <row r="16" spans="1:20" ht="13.5" thickBot="1">
      <c r="A16" s="2"/>
      <c r="B16" s="39"/>
      <c r="C16" s="40"/>
      <c r="D16" s="36"/>
      <c r="E16" s="36"/>
      <c r="F16" s="36"/>
      <c r="G16" s="36"/>
      <c r="H16" s="41"/>
      <c r="I16" s="2"/>
      <c r="J16" s="40"/>
      <c r="M16" s="34" t="s">
        <v>3</v>
      </c>
      <c r="N16" s="35" t="s">
        <v>43</v>
      </c>
      <c r="O16" s="36" t="s">
        <v>4</v>
      </c>
      <c r="P16" s="37" t="s">
        <v>43</v>
      </c>
      <c r="Q16" s="36" t="s">
        <v>5</v>
      </c>
      <c r="R16" s="38" t="s">
        <v>43</v>
      </c>
      <c r="T16" s="36" t="s">
        <v>4</v>
      </c>
    </row>
    <row r="17" spans="1:20" ht="12.75">
      <c r="A17" s="2"/>
      <c r="B17" s="42" t="s">
        <v>6</v>
      </c>
      <c r="C17" s="2">
        <v>1141</v>
      </c>
      <c r="D17" s="76">
        <v>-1119</v>
      </c>
      <c r="E17" s="76">
        <v>-1119</v>
      </c>
      <c r="F17" s="74">
        <v>49.51327433628318</v>
      </c>
      <c r="G17" s="2">
        <v>2260</v>
      </c>
      <c r="H17" s="75">
        <v>6.363150040825521</v>
      </c>
      <c r="I17" s="2"/>
      <c r="J17" s="74">
        <v>50.48672566371681</v>
      </c>
      <c r="K17" s="68"/>
      <c r="L17" s="39"/>
      <c r="M17" s="40"/>
      <c r="N17" s="40"/>
      <c r="O17" s="36"/>
      <c r="P17" s="36"/>
      <c r="Q17" s="36"/>
      <c r="R17" s="41"/>
      <c r="T17" s="36"/>
    </row>
    <row r="18" spans="1:20" ht="12.75">
      <c r="A18" s="2"/>
      <c r="B18" s="42" t="s">
        <v>7</v>
      </c>
      <c r="C18" s="2">
        <v>965</v>
      </c>
      <c r="D18" s="76">
        <v>-913</v>
      </c>
      <c r="E18" s="76">
        <v>-913</v>
      </c>
      <c r="F18" s="74">
        <v>48.615548455804046</v>
      </c>
      <c r="G18" s="2">
        <v>1878</v>
      </c>
      <c r="H18" s="75">
        <v>5.287608750739083</v>
      </c>
      <c r="I18" s="2"/>
      <c r="J18" s="74">
        <v>51.384451544195954</v>
      </c>
      <c r="K18" s="68"/>
      <c r="L18" s="42" t="s">
        <v>6</v>
      </c>
      <c r="M18" s="108">
        <v>1188</v>
      </c>
      <c r="N18" s="110">
        <v>49.62</v>
      </c>
      <c r="O18" s="108">
        <v>-1206</v>
      </c>
      <c r="P18" s="110">
        <v>50.38</v>
      </c>
      <c r="Q18" s="108">
        <v>2394</v>
      </c>
      <c r="R18" s="90">
        <v>6.55</v>
      </c>
      <c r="T18" s="2">
        <v>1206</v>
      </c>
    </row>
    <row r="19" spans="1:20" ht="12.75">
      <c r="A19" s="2"/>
      <c r="B19" s="42" t="s">
        <v>8</v>
      </c>
      <c r="C19" s="2">
        <v>886</v>
      </c>
      <c r="D19" s="76">
        <v>-870</v>
      </c>
      <c r="E19" s="76">
        <v>-870</v>
      </c>
      <c r="F19" s="74">
        <v>49.54441913439636</v>
      </c>
      <c r="G19" s="2">
        <v>1756</v>
      </c>
      <c r="H19" s="75">
        <v>4.944111270659121</v>
      </c>
      <c r="I19" s="2"/>
      <c r="J19" s="74">
        <v>50.45558086560364</v>
      </c>
      <c r="K19" s="68"/>
      <c r="L19" s="42" t="s">
        <v>7</v>
      </c>
      <c r="M19" s="108">
        <v>1048</v>
      </c>
      <c r="N19" s="110">
        <v>50.26</v>
      </c>
      <c r="O19" s="108">
        <v>-1037</v>
      </c>
      <c r="P19" s="110">
        <v>49.74</v>
      </c>
      <c r="Q19" s="108">
        <v>2085</v>
      </c>
      <c r="R19" s="90">
        <v>5.7</v>
      </c>
      <c r="T19" s="2">
        <v>1037</v>
      </c>
    </row>
    <row r="20" spans="1:20" ht="12.75">
      <c r="A20" s="2"/>
      <c r="B20" s="42" t="s">
        <v>9</v>
      </c>
      <c r="C20" s="2">
        <v>882</v>
      </c>
      <c r="D20" s="76">
        <v>-907</v>
      </c>
      <c r="E20" s="76">
        <v>-907</v>
      </c>
      <c r="F20" s="74">
        <v>50.698714365567355</v>
      </c>
      <c r="G20" s="2">
        <v>1789</v>
      </c>
      <c r="H20" s="75">
        <v>5.037024523467635</v>
      </c>
      <c r="I20" s="2"/>
      <c r="J20" s="74">
        <v>49.301285634432645</v>
      </c>
      <c r="K20" s="68"/>
      <c r="L20" s="42" t="s">
        <v>8</v>
      </c>
      <c r="M20" s="108">
        <v>895</v>
      </c>
      <c r="N20" s="110">
        <v>50.42</v>
      </c>
      <c r="O20" s="108">
        <v>-880</v>
      </c>
      <c r="P20" s="110">
        <v>49.58</v>
      </c>
      <c r="Q20" s="108">
        <v>1775</v>
      </c>
      <c r="R20" s="90">
        <v>4.86</v>
      </c>
      <c r="T20" s="2">
        <v>881</v>
      </c>
    </row>
    <row r="21" spans="1:20" ht="12.75">
      <c r="A21" s="2"/>
      <c r="B21" s="42" t="s">
        <v>10</v>
      </c>
      <c r="C21" s="2">
        <v>1015</v>
      </c>
      <c r="D21" s="76">
        <v>-1069</v>
      </c>
      <c r="E21" s="76">
        <v>-1069</v>
      </c>
      <c r="F21" s="74">
        <v>51.29558541266795</v>
      </c>
      <c r="G21" s="2">
        <v>2084</v>
      </c>
      <c r="H21" s="75">
        <v>5.867612692513444</v>
      </c>
      <c r="I21" s="2"/>
      <c r="J21" s="74">
        <v>48.70441458733205</v>
      </c>
      <c r="K21" s="68"/>
      <c r="L21" s="42" t="s">
        <v>9</v>
      </c>
      <c r="M21" s="108">
        <v>887</v>
      </c>
      <c r="N21" s="110">
        <v>49.33</v>
      </c>
      <c r="O21" s="108">
        <v>-911</v>
      </c>
      <c r="P21" s="110">
        <v>50.67</v>
      </c>
      <c r="Q21" s="108">
        <v>1798</v>
      </c>
      <c r="R21" s="90">
        <v>4.92</v>
      </c>
      <c r="T21" s="2">
        <v>911</v>
      </c>
    </row>
    <row r="22" spans="1:20" ht="12.75">
      <c r="A22" s="2"/>
      <c r="B22" s="42" t="s">
        <v>11</v>
      </c>
      <c r="C22" s="2">
        <v>1640</v>
      </c>
      <c r="D22" s="76">
        <v>-1480</v>
      </c>
      <c r="E22" s="76">
        <v>-1480</v>
      </c>
      <c r="F22" s="74">
        <v>47.43589743589743</v>
      </c>
      <c r="G22" s="2">
        <v>3120</v>
      </c>
      <c r="H22" s="75">
        <v>8.78452572007771</v>
      </c>
      <c r="I22" s="2"/>
      <c r="J22" s="74">
        <v>52.56410256410256</v>
      </c>
      <c r="K22" s="68"/>
      <c r="L22" s="42" t="s">
        <v>10</v>
      </c>
      <c r="M22" s="108">
        <v>936</v>
      </c>
      <c r="N22" s="110">
        <v>48.02</v>
      </c>
      <c r="O22" s="108">
        <v>-1013</v>
      </c>
      <c r="P22" s="110">
        <v>51.98</v>
      </c>
      <c r="Q22" s="108">
        <v>1949</v>
      </c>
      <c r="R22" s="90">
        <v>5.33</v>
      </c>
      <c r="T22" s="2">
        <v>1014</v>
      </c>
    </row>
    <row r="23" spans="1:20" ht="12.75">
      <c r="A23" s="2"/>
      <c r="B23" s="42" t="s">
        <v>12</v>
      </c>
      <c r="C23" s="2">
        <v>1867</v>
      </c>
      <c r="D23" s="76">
        <v>-1662</v>
      </c>
      <c r="E23" s="76">
        <v>-1662</v>
      </c>
      <c r="F23" s="74">
        <v>47.09549447435534</v>
      </c>
      <c r="G23" s="2">
        <v>3529</v>
      </c>
      <c r="H23" s="75">
        <v>9.936086944280204</v>
      </c>
      <c r="I23" s="2"/>
      <c r="J23" s="74">
        <v>52.90450552564466</v>
      </c>
      <c r="K23" s="68"/>
      <c r="L23" s="42" t="s">
        <v>11</v>
      </c>
      <c r="M23" s="108">
        <v>1429</v>
      </c>
      <c r="N23" s="110">
        <v>50.64</v>
      </c>
      <c r="O23" s="108">
        <v>-1393</v>
      </c>
      <c r="P23" s="110">
        <v>49.36</v>
      </c>
      <c r="Q23" s="108">
        <v>2822</v>
      </c>
      <c r="R23" s="90">
        <v>7.72</v>
      </c>
      <c r="T23" s="2">
        <v>1393</v>
      </c>
    </row>
    <row r="24" spans="1:20" ht="12.75">
      <c r="A24" s="2"/>
      <c r="B24" s="42" t="s">
        <v>13</v>
      </c>
      <c r="C24" s="2">
        <v>1731</v>
      </c>
      <c r="D24" s="76">
        <v>-1531</v>
      </c>
      <c r="E24" s="76">
        <v>-1531</v>
      </c>
      <c r="F24" s="74">
        <v>46.93439607602698</v>
      </c>
      <c r="G24" s="2">
        <v>3262</v>
      </c>
      <c r="H24" s="75">
        <v>9.184334262465862</v>
      </c>
      <c r="I24" s="2"/>
      <c r="J24" s="74">
        <v>53.06560392397302</v>
      </c>
      <c r="K24" s="68"/>
      <c r="L24" s="42" t="s">
        <v>12</v>
      </c>
      <c r="M24" s="108">
        <v>1860</v>
      </c>
      <c r="N24" s="110">
        <v>52.25</v>
      </c>
      <c r="O24" s="108">
        <v>-1700</v>
      </c>
      <c r="P24" s="110">
        <v>47.75</v>
      </c>
      <c r="Q24" s="108">
        <v>3560</v>
      </c>
      <c r="R24" s="90">
        <v>9.74</v>
      </c>
      <c r="T24" s="2">
        <v>1700</v>
      </c>
    </row>
    <row r="25" spans="1:20" ht="12.75">
      <c r="A25" s="2"/>
      <c r="B25" s="42" t="s">
        <v>14</v>
      </c>
      <c r="C25" s="2">
        <v>1536</v>
      </c>
      <c r="D25" s="76">
        <v>-1374</v>
      </c>
      <c r="E25" s="76">
        <v>-1374</v>
      </c>
      <c r="F25" s="74">
        <v>47.21649484536083</v>
      </c>
      <c r="G25" s="2">
        <v>2910</v>
      </c>
      <c r="H25" s="75">
        <v>8.19325956584171</v>
      </c>
      <c r="I25" s="2"/>
      <c r="J25" s="74">
        <v>52.78350515463918</v>
      </c>
      <c r="K25" s="68"/>
      <c r="L25" s="42" t="s">
        <v>13</v>
      </c>
      <c r="M25" s="108">
        <v>1781</v>
      </c>
      <c r="N25" s="110">
        <v>53.02</v>
      </c>
      <c r="O25" s="108">
        <v>-1578</v>
      </c>
      <c r="P25" s="110">
        <v>46.98</v>
      </c>
      <c r="Q25" s="108">
        <v>3359</v>
      </c>
      <c r="R25" s="90">
        <v>9.19</v>
      </c>
      <c r="T25" s="2">
        <v>1578</v>
      </c>
    </row>
    <row r="26" spans="1:20" ht="12.75">
      <c r="A26" s="2"/>
      <c r="B26" s="42" t="s">
        <v>15</v>
      </c>
      <c r="C26" s="2">
        <v>1265</v>
      </c>
      <c r="D26" s="76">
        <v>-1125</v>
      </c>
      <c r="E26" s="76">
        <v>-1125</v>
      </c>
      <c r="F26" s="74">
        <v>47.071129707112966</v>
      </c>
      <c r="G26" s="2">
        <v>2390</v>
      </c>
      <c r="H26" s="75">
        <v>6.729171945828758</v>
      </c>
      <c r="I26" s="2"/>
      <c r="J26" s="74">
        <v>52.92887029288703</v>
      </c>
      <c r="K26" s="68"/>
      <c r="L26" s="42" t="s">
        <v>14</v>
      </c>
      <c r="M26" s="108">
        <v>1623</v>
      </c>
      <c r="N26" s="110">
        <v>53.35</v>
      </c>
      <c r="O26" s="108">
        <v>-1419</v>
      </c>
      <c r="P26" s="110">
        <v>46.65</v>
      </c>
      <c r="Q26" s="108">
        <v>3042</v>
      </c>
      <c r="R26" s="90">
        <v>8.32</v>
      </c>
      <c r="T26" s="2">
        <v>1419</v>
      </c>
    </row>
    <row r="27" spans="1:20" ht="12.75">
      <c r="A27" s="2"/>
      <c r="B27" s="42" t="s">
        <v>16</v>
      </c>
      <c r="C27" s="2">
        <v>1076</v>
      </c>
      <c r="D27" s="76">
        <v>-1051</v>
      </c>
      <c r="E27" s="76">
        <v>-1051</v>
      </c>
      <c r="F27" s="74">
        <v>49.412317818523746</v>
      </c>
      <c r="G27" s="2">
        <v>2127</v>
      </c>
      <c r="H27" s="75">
        <v>5.988681476476054</v>
      </c>
      <c r="I27" s="2"/>
      <c r="J27" s="74">
        <v>50.58768218147626</v>
      </c>
      <c r="L27" s="42" t="s">
        <v>15</v>
      </c>
      <c r="M27" s="108">
        <v>1353</v>
      </c>
      <c r="N27" s="110">
        <v>52.08</v>
      </c>
      <c r="O27" s="108">
        <v>-1245</v>
      </c>
      <c r="P27" s="110">
        <v>47.92</v>
      </c>
      <c r="Q27" s="108">
        <v>2598</v>
      </c>
      <c r="R27" s="90">
        <v>7.11</v>
      </c>
      <c r="T27" s="2">
        <v>1245</v>
      </c>
    </row>
    <row r="28" spans="1:20" ht="12.75">
      <c r="A28" s="2"/>
      <c r="B28" s="42" t="s">
        <v>17</v>
      </c>
      <c r="C28" s="2">
        <v>993</v>
      </c>
      <c r="D28" s="76">
        <v>-1004</v>
      </c>
      <c r="E28" s="76">
        <v>-1004</v>
      </c>
      <c r="F28" s="74">
        <v>50.27541311967952</v>
      </c>
      <c r="G28" s="2">
        <v>1997</v>
      </c>
      <c r="H28" s="75">
        <v>5.622659571472816</v>
      </c>
      <c r="I28" s="2"/>
      <c r="J28" s="74">
        <v>49.72458688032048</v>
      </c>
      <c r="L28" s="42" t="s">
        <v>16</v>
      </c>
      <c r="M28" s="108">
        <v>1089</v>
      </c>
      <c r="N28" s="110">
        <v>50.67</v>
      </c>
      <c r="O28" s="108">
        <v>-1060</v>
      </c>
      <c r="P28" s="110">
        <v>49.33</v>
      </c>
      <c r="Q28" s="108">
        <v>2149</v>
      </c>
      <c r="R28" s="90">
        <v>5.88</v>
      </c>
      <c r="T28" s="2">
        <v>1060</v>
      </c>
    </row>
    <row r="29" spans="1:20" ht="12.75">
      <c r="A29" s="2"/>
      <c r="B29" s="42" t="s">
        <v>18</v>
      </c>
      <c r="C29" s="2">
        <v>921</v>
      </c>
      <c r="D29" s="76">
        <v>-931</v>
      </c>
      <c r="E29" s="76">
        <v>-931</v>
      </c>
      <c r="F29" s="74">
        <v>50.26997840172786</v>
      </c>
      <c r="G29" s="2">
        <v>1852</v>
      </c>
      <c r="H29" s="75">
        <v>5.2144043697384355</v>
      </c>
      <c r="I29" s="2"/>
      <c r="J29" s="74">
        <v>49.73002159827214</v>
      </c>
      <c r="L29" s="42" t="s">
        <v>17</v>
      </c>
      <c r="M29" s="108">
        <v>1032</v>
      </c>
      <c r="N29" s="110">
        <v>50.64</v>
      </c>
      <c r="O29" s="108">
        <v>-1006</v>
      </c>
      <c r="P29" s="110">
        <v>49.36</v>
      </c>
      <c r="Q29" s="108">
        <v>2038</v>
      </c>
      <c r="R29" s="90">
        <v>5.58</v>
      </c>
      <c r="T29" s="2">
        <v>1006</v>
      </c>
    </row>
    <row r="30" spans="1:20" ht="12.75">
      <c r="A30" s="2"/>
      <c r="B30" s="42" t="s">
        <v>19</v>
      </c>
      <c r="C30" s="2">
        <v>696</v>
      </c>
      <c r="D30" s="76">
        <v>-643</v>
      </c>
      <c r="E30" s="76">
        <v>-643</v>
      </c>
      <c r="F30" s="74">
        <v>48.020911127707244</v>
      </c>
      <c r="G30" s="2">
        <v>1339</v>
      </c>
      <c r="H30" s="75">
        <v>3.7700256215333505</v>
      </c>
      <c r="I30" s="2"/>
      <c r="J30" s="74">
        <v>51.979088872292756</v>
      </c>
      <c r="L30" s="42" t="s">
        <v>18</v>
      </c>
      <c r="M30" s="108">
        <v>994</v>
      </c>
      <c r="N30" s="110">
        <v>50</v>
      </c>
      <c r="O30" s="108">
        <v>-994</v>
      </c>
      <c r="P30" s="110">
        <v>50</v>
      </c>
      <c r="Q30" s="108">
        <v>1988</v>
      </c>
      <c r="R30" s="90">
        <v>5.44</v>
      </c>
      <c r="T30" s="2">
        <v>994</v>
      </c>
    </row>
    <row r="31" spans="1:20" ht="12.75">
      <c r="A31" s="2"/>
      <c r="B31" s="42" t="s">
        <v>20</v>
      </c>
      <c r="C31" s="2">
        <v>627</v>
      </c>
      <c r="D31" s="76">
        <v>-638</v>
      </c>
      <c r="E31" s="76">
        <v>-638</v>
      </c>
      <c r="F31" s="74">
        <v>50.434782608695656</v>
      </c>
      <c r="G31" s="2">
        <v>1265</v>
      </c>
      <c r="H31" s="75">
        <v>3.561674690993046</v>
      </c>
      <c r="I31" s="2"/>
      <c r="J31" s="74">
        <v>49.56521739130435</v>
      </c>
      <c r="L31" s="42" t="s">
        <v>19</v>
      </c>
      <c r="M31" s="108">
        <v>812</v>
      </c>
      <c r="N31" s="110">
        <v>50.31</v>
      </c>
      <c r="O31" s="108">
        <v>-802</v>
      </c>
      <c r="P31" s="110">
        <v>49.69</v>
      </c>
      <c r="Q31" s="108">
        <v>1614</v>
      </c>
      <c r="R31" s="90">
        <v>4.42</v>
      </c>
      <c r="T31" s="2">
        <v>802</v>
      </c>
    </row>
    <row r="32" spans="1:20" ht="12.75">
      <c r="A32" s="2"/>
      <c r="B32" s="42" t="s">
        <v>21</v>
      </c>
      <c r="C32" s="2">
        <v>408</v>
      </c>
      <c r="D32" s="76">
        <v>-507</v>
      </c>
      <c r="E32" s="76">
        <v>-507</v>
      </c>
      <c r="F32" s="74">
        <v>55.40983606557377</v>
      </c>
      <c r="G32" s="2">
        <v>915</v>
      </c>
      <c r="H32" s="75">
        <v>2.576231100599713</v>
      </c>
      <c r="I32" s="2"/>
      <c r="J32" s="74">
        <v>44.59016393442623</v>
      </c>
      <c r="L32" s="42" t="s">
        <v>20</v>
      </c>
      <c r="M32" s="108">
        <v>603</v>
      </c>
      <c r="N32" s="110">
        <v>48.55</v>
      </c>
      <c r="O32" s="108">
        <v>-639</v>
      </c>
      <c r="P32" s="110">
        <v>51.45</v>
      </c>
      <c r="Q32" s="108">
        <v>1242</v>
      </c>
      <c r="R32" s="90">
        <v>3.4</v>
      </c>
      <c r="T32" s="2">
        <v>639</v>
      </c>
    </row>
    <row r="33" spans="1:20" ht="12.75">
      <c r="A33" s="2"/>
      <c r="B33" s="42" t="s">
        <v>22</v>
      </c>
      <c r="C33" s="2">
        <v>222</v>
      </c>
      <c r="D33" s="76">
        <v>-355</v>
      </c>
      <c r="E33" s="76">
        <v>-355</v>
      </c>
      <c r="F33" s="74">
        <v>61.52512998266898</v>
      </c>
      <c r="G33" s="2">
        <v>577</v>
      </c>
      <c r="H33" s="75">
        <v>1.6245741475912945</v>
      </c>
      <c r="I33" s="2"/>
      <c r="J33" s="74">
        <v>38.47487001733102</v>
      </c>
      <c r="L33" s="42" t="s">
        <v>21</v>
      </c>
      <c r="M33" s="109">
        <v>481</v>
      </c>
      <c r="N33" s="111">
        <v>47.3</v>
      </c>
      <c r="O33" s="109">
        <v>-536</v>
      </c>
      <c r="P33" s="112">
        <v>52.7</v>
      </c>
      <c r="Q33" s="109">
        <v>1017</v>
      </c>
      <c r="R33" s="90">
        <v>2.78</v>
      </c>
      <c r="T33" s="2">
        <v>536</v>
      </c>
    </row>
    <row r="34" spans="1:20" ht="12.75">
      <c r="A34" s="2"/>
      <c r="B34" s="42" t="s">
        <v>23</v>
      </c>
      <c r="C34" s="2">
        <v>98</v>
      </c>
      <c r="D34" s="76">
        <v>-219</v>
      </c>
      <c r="E34" s="76">
        <v>-219</v>
      </c>
      <c r="F34" s="74">
        <v>69.08517350157729</v>
      </c>
      <c r="G34" s="2">
        <v>317</v>
      </c>
      <c r="H34" s="75">
        <v>0.8925303375848186</v>
      </c>
      <c r="I34" s="2"/>
      <c r="J34" s="74">
        <v>30.914826498422713</v>
      </c>
      <c r="L34" s="42" t="s">
        <v>22</v>
      </c>
      <c r="M34" s="109">
        <v>248</v>
      </c>
      <c r="N34" s="111">
        <v>40.19</v>
      </c>
      <c r="O34" s="109">
        <v>-369</v>
      </c>
      <c r="P34" s="112">
        <v>59.81</v>
      </c>
      <c r="Q34" s="109">
        <v>617</v>
      </c>
      <c r="R34" s="90">
        <v>1.69</v>
      </c>
      <c r="T34" s="2">
        <v>369</v>
      </c>
    </row>
    <row r="35" spans="1:20" ht="12.75">
      <c r="A35" s="2"/>
      <c r="B35" s="42" t="s">
        <v>24</v>
      </c>
      <c r="C35" s="2">
        <v>28</v>
      </c>
      <c r="D35" s="76">
        <v>-82</v>
      </c>
      <c r="E35" s="76">
        <v>-82</v>
      </c>
      <c r="F35" s="74">
        <v>74.54545454545455</v>
      </c>
      <c r="G35" s="2">
        <v>110</v>
      </c>
      <c r="H35" s="75">
        <v>0.30971084269504745</v>
      </c>
      <c r="I35" s="2"/>
      <c r="J35" s="74">
        <v>25.454545454545453</v>
      </c>
      <c r="L35" s="42" t="s">
        <v>23</v>
      </c>
      <c r="M35" s="109">
        <v>116</v>
      </c>
      <c r="N35" s="112">
        <v>31.52</v>
      </c>
      <c r="O35" s="109">
        <v>-252</v>
      </c>
      <c r="P35" s="112">
        <v>68.48</v>
      </c>
      <c r="Q35" s="109">
        <v>368</v>
      </c>
      <c r="R35" s="90">
        <v>1.01</v>
      </c>
      <c r="T35" s="2">
        <v>252</v>
      </c>
    </row>
    <row r="36" spans="1:20" ht="12.75">
      <c r="A36" s="2"/>
      <c r="B36" s="42" t="s">
        <v>44</v>
      </c>
      <c r="C36" s="2">
        <v>5</v>
      </c>
      <c r="D36" s="76">
        <v>-32</v>
      </c>
      <c r="E36" s="76">
        <v>-32</v>
      </c>
      <c r="F36" s="74">
        <v>86.48648648648648</v>
      </c>
      <c r="G36" s="2">
        <v>37</v>
      </c>
      <c r="H36" s="75">
        <v>0.10417546527015233</v>
      </c>
      <c r="I36" s="2"/>
      <c r="J36" s="74">
        <v>13.513513513513512</v>
      </c>
      <c r="L36" s="42" t="s">
        <v>24</v>
      </c>
      <c r="M36" s="109">
        <v>30</v>
      </c>
      <c r="N36" s="112">
        <v>29.13</v>
      </c>
      <c r="O36" s="109">
        <v>-73</v>
      </c>
      <c r="P36" s="112">
        <v>70.87</v>
      </c>
      <c r="Q36" s="109">
        <v>103</v>
      </c>
      <c r="R36" s="90">
        <v>0.28</v>
      </c>
      <c r="T36" s="2">
        <v>73</v>
      </c>
    </row>
    <row r="37" spans="1:20" ht="12.75">
      <c r="A37" s="2"/>
      <c r="B37" s="42" t="s">
        <v>45</v>
      </c>
      <c r="C37" s="2">
        <v>1</v>
      </c>
      <c r="D37" s="76">
        <v>-2</v>
      </c>
      <c r="E37" s="76">
        <v>-2</v>
      </c>
      <c r="F37" s="74">
        <v>66.66666666666667</v>
      </c>
      <c r="G37" s="2">
        <v>3</v>
      </c>
      <c r="H37" s="75">
        <v>0.008446659346228567</v>
      </c>
      <c r="I37" s="2"/>
      <c r="J37" s="74">
        <v>33.333333333333336</v>
      </c>
      <c r="L37" s="42" t="s">
        <v>25</v>
      </c>
      <c r="M37" s="109">
        <v>5</v>
      </c>
      <c r="N37" s="112">
        <v>15.15</v>
      </c>
      <c r="O37" s="109">
        <v>-28</v>
      </c>
      <c r="P37" s="112">
        <v>84.85</v>
      </c>
      <c r="Q37" s="109">
        <v>33</v>
      </c>
      <c r="R37" s="90">
        <v>0.09</v>
      </c>
      <c r="T37" s="18">
        <v>33</v>
      </c>
    </row>
    <row r="38" spans="1:20" ht="13.5" thickBot="1">
      <c r="A38" s="2"/>
      <c r="B38" s="52"/>
      <c r="C38" s="71"/>
      <c r="D38" s="71"/>
      <c r="E38" s="71"/>
      <c r="F38" s="71"/>
      <c r="G38" s="71"/>
      <c r="H38" s="72"/>
      <c r="I38" s="2"/>
      <c r="J38" s="71"/>
      <c r="K38" s="51"/>
      <c r="L38" s="42" t="s">
        <v>45</v>
      </c>
      <c r="M38" s="109">
        <v>0</v>
      </c>
      <c r="N38" s="112">
        <v>0</v>
      </c>
      <c r="O38" s="109">
        <v>-5</v>
      </c>
      <c r="P38" s="112">
        <v>100</v>
      </c>
      <c r="Q38" s="109">
        <v>5</v>
      </c>
      <c r="R38" s="90">
        <v>0.01</v>
      </c>
      <c r="T38" s="18"/>
    </row>
    <row r="39" spans="1:20" ht="13.5" thickBot="1">
      <c r="A39" s="2"/>
      <c r="B39" s="52" t="s">
        <v>5</v>
      </c>
      <c r="C39" s="64">
        <f>SUM(C17:C37)</f>
        <v>18003</v>
      </c>
      <c r="D39" s="77">
        <f>SUM(D17:D37)</f>
        <v>-17514</v>
      </c>
      <c r="E39" s="77">
        <f>SUM(E17:E37)</f>
        <v>-17514</v>
      </c>
      <c r="F39" s="66">
        <v>49.28</v>
      </c>
      <c r="G39" s="64">
        <f>SUM(G17:G37)</f>
        <v>35517</v>
      </c>
      <c r="H39" s="67">
        <v>100</v>
      </c>
      <c r="I39" s="2"/>
      <c r="J39" s="65">
        <v>50.72</v>
      </c>
      <c r="K39" s="51"/>
      <c r="L39" s="42"/>
      <c r="M39" s="18"/>
      <c r="N39" s="43"/>
      <c r="O39" s="18"/>
      <c r="P39" s="44"/>
      <c r="Q39" s="45"/>
      <c r="R39" s="46"/>
      <c r="T39" s="48">
        <f>SUM(T18:T37)</f>
        <v>18148</v>
      </c>
    </row>
    <row r="40" spans="1:18" ht="13.5" thickBot="1">
      <c r="A40" s="2"/>
      <c r="B40" s="2"/>
      <c r="C40" s="2"/>
      <c r="D40" s="2"/>
      <c r="E40" s="30"/>
      <c r="F40" s="30"/>
      <c r="G40" s="30"/>
      <c r="H40" s="2"/>
      <c r="I40" s="2"/>
      <c r="K40" s="51"/>
      <c r="L40" s="47" t="s">
        <v>5</v>
      </c>
      <c r="M40" s="48">
        <f>SUM(M18:M38)</f>
        <v>18410</v>
      </c>
      <c r="N40" s="49">
        <f>(100/Q40)*M40</f>
        <v>50.36108983477404</v>
      </c>
      <c r="O40" s="48">
        <f>SUM(O18:O38)</f>
        <v>-18146</v>
      </c>
      <c r="P40" s="49">
        <f>(100/Q40)*O40</f>
        <v>-49.63891016522595</v>
      </c>
      <c r="Q40" s="48">
        <f>SUM(Q18:Q38)</f>
        <v>36556</v>
      </c>
      <c r="R40" s="92">
        <f>SUM(R18:R37)</f>
        <v>100.01</v>
      </c>
    </row>
    <row r="41" spans="1:13" ht="12.75">
      <c r="A41" s="2"/>
      <c r="B41" s="2" t="s">
        <v>184</v>
      </c>
      <c r="C41" s="2"/>
      <c r="D41" s="2"/>
      <c r="E41" s="30"/>
      <c r="F41" s="30"/>
      <c r="G41" s="30"/>
      <c r="H41" s="2"/>
      <c r="I41" s="2"/>
      <c r="K41" s="51"/>
      <c r="M41" s="51"/>
    </row>
    <row r="42" spans="1:13" ht="13.5" thickBot="1">
      <c r="A42" s="2"/>
      <c r="B42" s="2"/>
      <c r="C42" s="2"/>
      <c r="D42" s="2"/>
      <c r="E42" s="30"/>
      <c r="F42" s="30"/>
      <c r="G42" s="30"/>
      <c r="H42" s="2"/>
      <c r="I42" s="2"/>
      <c r="K42" s="51"/>
      <c r="M42" s="51"/>
    </row>
    <row r="43" spans="2:17" ht="18.75" thickBot="1">
      <c r="B43" s="12"/>
      <c r="C43" s="34" t="s">
        <v>3</v>
      </c>
      <c r="D43" s="35" t="s">
        <v>43</v>
      </c>
      <c r="E43" s="36" t="s">
        <v>4</v>
      </c>
      <c r="F43" s="37" t="s">
        <v>43</v>
      </c>
      <c r="G43" s="36" t="s">
        <v>5</v>
      </c>
      <c r="H43" s="38" t="s">
        <v>43</v>
      </c>
      <c r="I43" s="2"/>
      <c r="K43" s="51"/>
      <c r="L43" s="3" t="s">
        <v>246</v>
      </c>
      <c r="Q43">
        <v>2010</v>
      </c>
    </row>
    <row r="44" spans="2:12" ht="12.75">
      <c r="B44" s="39"/>
      <c r="C44" s="40"/>
      <c r="D44" s="40"/>
      <c r="E44" s="36"/>
      <c r="F44" s="36"/>
      <c r="G44" s="36"/>
      <c r="H44" s="41"/>
      <c r="I44" s="2"/>
      <c r="L44" s="4" t="s">
        <v>0</v>
      </c>
    </row>
    <row r="45" spans="2:12" ht="12.75">
      <c r="B45" s="42" t="s">
        <v>6</v>
      </c>
      <c r="C45" s="80">
        <v>1183</v>
      </c>
      <c r="D45" s="30">
        <f>-(E45)</f>
        <v>-1181</v>
      </c>
      <c r="E45" s="76">
        <v>1181</v>
      </c>
      <c r="F45" s="81">
        <v>49.96</v>
      </c>
      <c r="G45" s="30">
        <v>2364</v>
      </c>
      <c r="H45" s="84">
        <v>6.57</v>
      </c>
      <c r="I45" s="2"/>
      <c r="L45" s="73" t="s">
        <v>1</v>
      </c>
    </row>
    <row r="46" spans="2:12" ht="12.75">
      <c r="B46" s="42" t="s">
        <v>7</v>
      </c>
      <c r="C46" s="80">
        <v>993</v>
      </c>
      <c r="D46" s="30">
        <f aca="true" t="shared" si="0" ref="D46:D65">-(E46)</f>
        <v>-1014</v>
      </c>
      <c r="E46" s="76">
        <v>1014</v>
      </c>
      <c r="F46" s="81">
        <v>50.52</v>
      </c>
      <c r="G46" s="30">
        <v>2007</v>
      </c>
      <c r="H46" s="84">
        <v>5.58</v>
      </c>
      <c r="I46" s="2"/>
      <c r="L46" s="2"/>
    </row>
    <row r="47" spans="2:12" ht="12.75">
      <c r="B47" s="42" t="s">
        <v>8</v>
      </c>
      <c r="C47" s="80">
        <v>898</v>
      </c>
      <c r="D47" s="30">
        <f t="shared" si="0"/>
        <v>-843</v>
      </c>
      <c r="E47" s="76">
        <v>843</v>
      </c>
      <c r="F47" s="81">
        <v>48.42</v>
      </c>
      <c r="G47" s="30">
        <v>1741</v>
      </c>
      <c r="H47" s="84">
        <v>4.84</v>
      </c>
      <c r="I47" s="2"/>
      <c r="L47" s="5" t="s">
        <v>247</v>
      </c>
    </row>
    <row r="48" spans="2:12" ht="12.75">
      <c r="B48" s="42" t="s">
        <v>9</v>
      </c>
      <c r="C48" s="80">
        <v>880</v>
      </c>
      <c r="D48" s="30">
        <f t="shared" si="0"/>
        <v>-917</v>
      </c>
      <c r="E48" s="76">
        <v>917</v>
      </c>
      <c r="F48" s="81">
        <v>51.03</v>
      </c>
      <c r="G48" s="30">
        <v>1797</v>
      </c>
      <c r="H48" s="84">
        <v>4.99</v>
      </c>
      <c r="I48" s="2"/>
      <c r="L48" s="5"/>
    </row>
    <row r="49" spans="2:12" ht="12.75">
      <c r="B49" s="42" t="s">
        <v>10</v>
      </c>
      <c r="C49" s="80">
        <v>954</v>
      </c>
      <c r="D49" s="30">
        <f t="shared" si="0"/>
        <v>-1052</v>
      </c>
      <c r="E49" s="76">
        <v>1052</v>
      </c>
      <c r="F49" s="81">
        <v>52.44</v>
      </c>
      <c r="G49" s="30">
        <v>2006</v>
      </c>
      <c r="H49" s="84">
        <v>5.58</v>
      </c>
      <c r="I49" s="2"/>
      <c r="L49" s="5" t="s">
        <v>248</v>
      </c>
    </row>
    <row r="50" spans="2:9" ht="12.75">
      <c r="B50" s="42" t="s">
        <v>11</v>
      </c>
      <c r="C50" s="80">
        <v>1535</v>
      </c>
      <c r="D50" s="30">
        <f t="shared" si="0"/>
        <v>-1463</v>
      </c>
      <c r="E50" s="76">
        <v>1463</v>
      </c>
      <c r="F50" s="81">
        <v>48.8</v>
      </c>
      <c r="G50" s="30">
        <v>2998</v>
      </c>
      <c r="H50" s="84">
        <v>8.33</v>
      </c>
      <c r="I50" s="2"/>
    </row>
    <row r="51" spans="2:9" ht="13.5" thickBot="1">
      <c r="B51" s="42" t="s">
        <v>12</v>
      </c>
      <c r="C51" s="80">
        <v>1871</v>
      </c>
      <c r="D51" s="30">
        <f t="shared" si="0"/>
        <v>-1624</v>
      </c>
      <c r="E51" s="76">
        <v>1624</v>
      </c>
      <c r="F51" s="81">
        <v>46.47</v>
      </c>
      <c r="G51" s="30">
        <v>3495</v>
      </c>
      <c r="H51" s="84">
        <v>9.71</v>
      </c>
      <c r="I51" s="2"/>
    </row>
    <row r="52" spans="2:18" ht="13.5" thickBot="1">
      <c r="B52" s="42" t="s">
        <v>13</v>
      </c>
      <c r="C52" s="80">
        <v>1737</v>
      </c>
      <c r="D52" s="30">
        <f t="shared" si="0"/>
        <v>-1587</v>
      </c>
      <c r="E52" s="76">
        <v>1587</v>
      </c>
      <c r="F52" s="81">
        <v>47.74</v>
      </c>
      <c r="G52" s="30">
        <v>3324</v>
      </c>
      <c r="H52" s="84">
        <v>9.24</v>
      </c>
      <c r="I52" s="2"/>
      <c r="M52" s="94" t="s">
        <v>3</v>
      </c>
      <c r="N52" s="95" t="s">
        <v>43</v>
      </c>
      <c r="O52" s="97" t="s">
        <v>4</v>
      </c>
      <c r="P52" s="97" t="s">
        <v>43</v>
      </c>
      <c r="Q52" s="96" t="s">
        <v>5</v>
      </c>
      <c r="R52" s="98" t="s">
        <v>43</v>
      </c>
    </row>
    <row r="53" spans="2:18" ht="12.75">
      <c r="B53" s="42" t="s">
        <v>14</v>
      </c>
      <c r="C53" s="80">
        <v>1580</v>
      </c>
      <c r="D53" s="30">
        <f t="shared" si="0"/>
        <v>-1409</v>
      </c>
      <c r="E53" s="76">
        <v>1409</v>
      </c>
      <c r="F53" s="81">
        <v>47.14</v>
      </c>
      <c r="G53" s="30">
        <v>2989</v>
      </c>
      <c r="H53" s="84">
        <v>8.31</v>
      </c>
      <c r="I53" s="2"/>
      <c r="L53" s="104"/>
      <c r="M53" s="99"/>
      <c r="N53" s="100"/>
      <c r="O53" s="101"/>
      <c r="P53" s="102"/>
      <c r="Q53" s="101"/>
      <c r="R53" s="103"/>
    </row>
    <row r="54" spans="2:18" ht="12.75">
      <c r="B54" s="42" t="s">
        <v>15</v>
      </c>
      <c r="C54" s="80">
        <v>1298</v>
      </c>
      <c r="D54" s="30">
        <f t="shared" si="0"/>
        <v>-1158</v>
      </c>
      <c r="E54" s="76">
        <v>1158</v>
      </c>
      <c r="F54" s="81">
        <v>47.15</v>
      </c>
      <c r="G54" s="30">
        <v>2456</v>
      </c>
      <c r="H54" s="84">
        <v>6.83</v>
      </c>
      <c r="I54" s="2"/>
      <c r="L54" s="42" t="s">
        <v>6</v>
      </c>
      <c r="M54" s="30">
        <v>1232</v>
      </c>
      <c r="N54" s="80" t="s">
        <v>131</v>
      </c>
      <c r="O54" s="80">
        <v>-1188</v>
      </c>
      <c r="P54" s="80" t="s">
        <v>132</v>
      </c>
      <c r="Q54" s="30">
        <v>2420</v>
      </c>
      <c r="R54" s="59" t="s">
        <v>192</v>
      </c>
    </row>
    <row r="55" spans="2:18" ht="12.75">
      <c r="B55" s="42" t="s">
        <v>16</v>
      </c>
      <c r="C55" s="80">
        <v>1096</v>
      </c>
      <c r="D55" s="30">
        <f t="shared" si="0"/>
        <v>-1061</v>
      </c>
      <c r="E55" s="76">
        <v>1061</v>
      </c>
      <c r="F55" s="81">
        <v>49.19</v>
      </c>
      <c r="G55" s="30">
        <v>2157</v>
      </c>
      <c r="H55" s="84">
        <v>5.99</v>
      </c>
      <c r="I55" s="2"/>
      <c r="L55" s="42" t="s">
        <v>7</v>
      </c>
      <c r="M55" s="30">
        <v>1071</v>
      </c>
      <c r="N55" s="80" t="s">
        <v>193</v>
      </c>
      <c r="O55" s="80">
        <v>-1044</v>
      </c>
      <c r="P55" s="80" t="s">
        <v>194</v>
      </c>
      <c r="Q55" s="30">
        <v>2115</v>
      </c>
      <c r="R55" s="59" t="s">
        <v>195</v>
      </c>
    </row>
    <row r="56" spans="2:18" ht="12.75">
      <c r="B56" s="42" t="s">
        <v>17</v>
      </c>
      <c r="C56" s="80">
        <v>1006</v>
      </c>
      <c r="D56" s="30">
        <f t="shared" si="0"/>
        <v>-992</v>
      </c>
      <c r="E56" s="76">
        <v>992</v>
      </c>
      <c r="F56" s="81">
        <v>49.65</v>
      </c>
      <c r="G56" s="30">
        <v>1998</v>
      </c>
      <c r="H56" s="84">
        <v>5.55</v>
      </c>
      <c r="I56" s="2"/>
      <c r="L56" s="42" t="s">
        <v>8</v>
      </c>
      <c r="M56" s="30">
        <v>959</v>
      </c>
      <c r="N56" s="80" t="s">
        <v>196</v>
      </c>
      <c r="O56" s="80">
        <v>-933</v>
      </c>
      <c r="P56" s="80" t="s">
        <v>197</v>
      </c>
      <c r="Q56" s="30">
        <v>1892</v>
      </c>
      <c r="R56" s="59" t="s">
        <v>198</v>
      </c>
    </row>
    <row r="57" spans="2:18" ht="12.75">
      <c r="B57" s="42" t="s">
        <v>18</v>
      </c>
      <c r="C57" s="80">
        <v>951</v>
      </c>
      <c r="D57" s="30">
        <f t="shared" si="0"/>
        <v>-967</v>
      </c>
      <c r="E57" s="76">
        <v>967</v>
      </c>
      <c r="F57" s="81">
        <v>50.42</v>
      </c>
      <c r="G57" s="30">
        <v>1918</v>
      </c>
      <c r="H57" s="84">
        <v>5.33</v>
      </c>
      <c r="I57" s="2"/>
      <c r="L57" s="42" t="s">
        <v>9</v>
      </c>
      <c r="M57" s="30">
        <v>881</v>
      </c>
      <c r="N57" s="80" t="s">
        <v>199</v>
      </c>
      <c r="O57" s="80">
        <v>-892</v>
      </c>
      <c r="P57" s="80" t="s">
        <v>200</v>
      </c>
      <c r="Q57" s="30">
        <v>1773</v>
      </c>
      <c r="R57" s="59" t="s">
        <v>201</v>
      </c>
    </row>
    <row r="58" spans="2:18" ht="12.75">
      <c r="B58" s="42" t="s">
        <v>19</v>
      </c>
      <c r="C58" s="30">
        <v>736</v>
      </c>
      <c r="D58" s="30">
        <f t="shared" si="0"/>
        <v>-700</v>
      </c>
      <c r="E58" s="76">
        <v>700</v>
      </c>
      <c r="F58" s="81">
        <v>48.75</v>
      </c>
      <c r="G58" s="30">
        <v>1436</v>
      </c>
      <c r="H58" s="84">
        <v>3.99</v>
      </c>
      <c r="I58" s="2"/>
      <c r="L58" s="42" t="s">
        <v>10</v>
      </c>
      <c r="M58" s="30">
        <v>905</v>
      </c>
      <c r="N58" s="80" t="s">
        <v>202</v>
      </c>
      <c r="O58" s="80">
        <v>-1038</v>
      </c>
      <c r="P58" s="80" t="s">
        <v>203</v>
      </c>
      <c r="Q58" s="30">
        <v>1943</v>
      </c>
      <c r="R58" s="59" t="s">
        <v>54</v>
      </c>
    </row>
    <row r="59" spans="2:18" ht="12.75">
      <c r="B59" s="42" t="s">
        <v>20</v>
      </c>
      <c r="C59" s="30">
        <v>621</v>
      </c>
      <c r="D59" s="30">
        <f t="shared" si="0"/>
        <v>-663</v>
      </c>
      <c r="E59" s="76">
        <v>663</v>
      </c>
      <c r="F59" s="81">
        <v>51.64</v>
      </c>
      <c r="G59" s="30">
        <v>1284</v>
      </c>
      <c r="H59" s="84">
        <v>3.57</v>
      </c>
      <c r="I59" s="2"/>
      <c r="L59" s="42" t="s">
        <v>11</v>
      </c>
      <c r="M59" s="30">
        <v>1295</v>
      </c>
      <c r="N59" s="80" t="s">
        <v>204</v>
      </c>
      <c r="O59" s="80">
        <v>-1306</v>
      </c>
      <c r="P59" s="80" t="s">
        <v>205</v>
      </c>
      <c r="Q59" s="30">
        <v>2601</v>
      </c>
      <c r="R59" s="59" t="s">
        <v>206</v>
      </c>
    </row>
    <row r="60" spans="2:18" ht="12.75">
      <c r="B60" s="42" t="s">
        <v>21</v>
      </c>
      <c r="C60" s="30">
        <v>456</v>
      </c>
      <c r="D60" s="30">
        <f t="shared" si="0"/>
        <v>-501</v>
      </c>
      <c r="E60" s="76">
        <v>501</v>
      </c>
      <c r="F60" s="81">
        <v>52.35</v>
      </c>
      <c r="G60" s="30">
        <v>957</v>
      </c>
      <c r="H60" s="84">
        <v>2.66</v>
      </c>
      <c r="I60" s="2"/>
      <c r="L60" s="42" t="s">
        <v>12</v>
      </c>
      <c r="M60" s="30">
        <v>1819</v>
      </c>
      <c r="N60" s="80" t="s">
        <v>151</v>
      </c>
      <c r="O60" s="80">
        <v>-1668</v>
      </c>
      <c r="P60" s="80" t="s">
        <v>152</v>
      </c>
      <c r="Q60" s="30">
        <v>3487</v>
      </c>
      <c r="R60" s="59" t="s">
        <v>207</v>
      </c>
    </row>
    <row r="61" spans="2:18" ht="12.75">
      <c r="B61" s="42" t="s">
        <v>22</v>
      </c>
      <c r="C61" s="30">
        <v>214</v>
      </c>
      <c r="D61" s="30">
        <f t="shared" si="0"/>
        <v>-373</v>
      </c>
      <c r="E61" s="76">
        <v>373</v>
      </c>
      <c r="F61" s="81">
        <v>63.54</v>
      </c>
      <c r="G61" s="30">
        <v>587</v>
      </c>
      <c r="H61" s="84">
        <v>1.63</v>
      </c>
      <c r="I61" s="2"/>
      <c r="L61" s="42" t="s">
        <v>13</v>
      </c>
      <c r="M61" s="30">
        <v>1792</v>
      </c>
      <c r="N61" s="80" t="s">
        <v>73</v>
      </c>
      <c r="O61" s="80">
        <v>-1632</v>
      </c>
      <c r="P61" s="80" t="s">
        <v>74</v>
      </c>
      <c r="Q61" s="30">
        <v>3424</v>
      </c>
      <c r="R61" s="59" t="s">
        <v>208</v>
      </c>
    </row>
    <row r="62" spans="2:18" ht="12.75">
      <c r="B62" s="42" t="s">
        <v>23</v>
      </c>
      <c r="C62" s="30">
        <v>99</v>
      </c>
      <c r="D62" s="30">
        <f t="shared" si="0"/>
        <v>-233</v>
      </c>
      <c r="E62" s="76">
        <v>233</v>
      </c>
      <c r="F62" s="81">
        <v>70.18</v>
      </c>
      <c r="G62" s="30">
        <v>332</v>
      </c>
      <c r="H62" s="84">
        <v>0.92</v>
      </c>
      <c r="I62" s="2"/>
      <c r="L62" s="42" t="s">
        <v>14</v>
      </c>
      <c r="M62" s="30">
        <v>1639</v>
      </c>
      <c r="N62" s="80" t="s">
        <v>209</v>
      </c>
      <c r="O62" s="80">
        <v>-1442</v>
      </c>
      <c r="P62" s="80" t="s">
        <v>210</v>
      </c>
      <c r="Q62" s="30">
        <v>3081</v>
      </c>
      <c r="R62" s="59" t="s">
        <v>211</v>
      </c>
    </row>
    <row r="63" spans="2:18" ht="12.75">
      <c r="B63" s="42" t="s">
        <v>24</v>
      </c>
      <c r="C63" s="30">
        <v>28</v>
      </c>
      <c r="D63" s="30">
        <f t="shared" si="0"/>
        <v>-73</v>
      </c>
      <c r="E63" s="76">
        <v>73</v>
      </c>
      <c r="F63" s="81">
        <v>72.28</v>
      </c>
      <c r="G63" s="30">
        <v>101</v>
      </c>
      <c r="H63" s="84">
        <v>0.28</v>
      </c>
      <c r="I63" s="2"/>
      <c r="L63" s="42" t="s">
        <v>15</v>
      </c>
      <c r="M63" s="30">
        <v>1468</v>
      </c>
      <c r="N63" s="80" t="s">
        <v>212</v>
      </c>
      <c r="O63" s="80">
        <v>-1289</v>
      </c>
      <c r="P63" s="80" t="s">
        <v>213</v>
      </c>
      <c r="Q63" s="30">
        <v>2757</v>
      </c>
      <c r="R63" s="59" t="s">
        <v>214</v>
      </c>
    </row>
    <row r="64" spans="2:18" ht="12.75">
      <c r="B64" s="42" t="s">
        <v>44</v>
      </c>
      <c r="C64" s="30">
        <v>3</v>
      </c>
      <c r="D64" s="30">
        <f t="shared" si="0"/>
        <v>-30</v>
      </c>
      <c r="E64" s="76">
        <v>30</v>
      </c>
      <c r="F64" s="81">
        <v>90.91</v>
      </c>
      <c r="G64" s="30">
        <v>33</v>
      </c>
      <c r="H64" s="84">
        <v>0.09</v>
      </c>
      <c r="I64" s="2"/>
      <c r="L64" s="42" t="s">
        <v>16</v>
      </c>
      <c r="M64" s="30">
        <v>1113</v>
      </c>
      <c r="N64" s="80" t="s">
        <v>215</v>
      </c>
      <c r="O64" s="80">
        <v>-1096</v>
      </c>
      <c r="P64" s="80" t="s">
        <v>216</v>
      </c>
      <c r="Q64" s="30">
        <v>2209</v>
      </c>
      <c r="R64" s="59" t="s">
        <v>217</v>
      </c>
    </row>
    <row r="65" spans="2:18" ht="12.75">
      <c r="B65" s="42" t="s">
        <v>45</v>
      </c>
      <c r="C65" s="30">
        <v>0</v>
      </c>
      <c r="D65" s="30">
        <f t="shared" si="0"/>
        <v>-2</v>
      </c>
      <c r="E65" s="76">
        <v>2</v>
      </c>
      <c r="F65" s="81">
        <v>100</v>
      </c>
      <c r="G65" s="30">
        <v>2</v>
      </c>
      <c r="H65" s="84">
        <v>0.01</v>
      </c>
      <c r="I65" s="2"/>
      <c r="L65" s="42" t="s">
        <v>17</v>
      </c>
      <c r="M65" s="30">
        <v>1023</v>
      </c>
      <c r="N65" s="80" t="s">
        <v>218</v>
      </c>
      <c r="O65" s="80">
        <v>-1037</v>
      </c>
      <c r="P65" s="80" t="s">
        <v>219</v>
      </c>
      <c r="Q65" s="30">
        <v>2060</v>
      </c>
      <c r="R65" s="59" t="s">
        <v>220</v>
      </c>
    </row>
    <row r="66" spans="2:18" ht="13.5" thickBot="1">
      <c r="B66" s="52"/>
      <c r="C66" s="54"/>
      <c r="D66" s="54"/>
      <c r="E66" s="88"/>
      <c r="F66" s="82"/>
      <c r="G66" s="54"/>
      <c r="H66" s="83"/>
      <c r="I66" s="2"/>
      <c r="L66" s="42" t="s">
        <v>18</v>
      </c>
      <c r="M66" s="30">
        <v>983</v>
      </c>
      <c r="N66" s="80" t="s">
        <v>221</v>
      </c>
      <c r="O66" s="80">
        <v>-966</v>
      </c>
      <c r="P66" s="80" t="s">
        <v>222</v>
      </c>
      <c r="Q66" s="30">
        <v>1949</v>
      </c>
      <c r="R66" s="59" t="s">
        <v>223</v>
      </c>
    </row>
    <row r="67" spans="2:18" ht="13.5" thickBot="1">
      <c r="B67" s="52" t="s">
        <v>5</v>
      </c>
      <c r="C67" s="85">
        <v>18139</v>
      </c>
      <c r="D67" s="60">
        <f>-(E67)</f>
        <v>-17843</v>
      </c>
      <c r="E67" s="89">
        <v>17843</v>
      </c>
      <c r="F67" s="86">
        <v>49.59</v>
      </c>
      <c r="G67" s="85">
        <v>35982</v>
      </c>
      <c r="H67" s="87">
        <v>100</v>
      </c>
      <c r="I67" s="2"/>
      <c r="L67" s="42" t="s">
        <v>19</v>
      </c>
      <c r="M67" s="30">
        <v>814</v>
      </c>
      <c r="N67" s="80" t="s">
        <v>224</v>
      </c>
      <c r="O67" s="80">
        <v>-857</v>
      </c>
      <c r="P67" s="80" t="s">
        <v>225</v>
      </c>
      <c r="Q67" s="30">
        <v>1671</v>
      </c>
      <c r="R67" s="59" t="s">
        <v>226</v>
      </c>
    </row>
    <row r="68" spans="2:18" ht="12.75">
      <c r="B68" s="2"/>
      <c r="C68" s="2"/>
      <c r="D68" s="2"/>
      <c r="E68" s="30"/>
      <c r="F68" s="30"/>
      <c r="G68" s="30"/>
      <c r="H68" s="2"/>
      <c r="I68" s="2"/>
      <c r="L68" s="42" t="s">
        <v>20</v>
      </c>
      <c r="M68" s="30">
        <v>641</v>
      </c>
      <c r="N68" s="80" t="s">
        <v>59</v>
      </c>
      <c r="O68" s="80">
        <v>-652</v>
      </c>
      <c r="P68" s="80" t="s">
        <v>58</v>
      </c>
      <c r="Q68" s="30">
        <v>1293</v>
      </c>
      <c r="R68" s="59" t="s">
        <v>227</v>
      </c>
    </row>
    <row r="69" spans="12:18" ht="12.75">
      <c r="L69" s="42" t="s">
        <v>21</v>
      </c>
      <c r="M69" s="30">
        <v>531</v>
      </c>
      <c r="N69" s="80" t="s">
        <v>228</v>
      </c>
      <c r="O69" s="80">
        <v>-559</v>
      </c>
      <c r="P69" s="80" t="s">
        <v>229</v>
      </c>
      <c r="Q69" s="30">
        <v>1090</v>
      </c>
      <c r="R69" s="59" t="s">
        <v>230</v>
      </c>
    </row>
    <row r="70" spans="12:18" ht="12.75">
      <c r="L70" s="42" t="s">
        <v>22</v>
      </c>
      <c r="M70" s="30">
        <v>258</v>
      </c>
      <c r="N70" s="80" t="s">
        <v>231</v>
      </c>
      <c r="O70" s="80">
        <v>-397</v>
      </c>
      <c r="P70" s="80" t="s">
        <v>232</v>
      </c>
      <c r="Q70" s="30">
        <v>655</v>
      </c>
      <c r="R70" s="59" t="s">
        <v>233</v>
      </c>
    </row>
    <row r="71" spans="12:18" ht="12.75">
      <c r="L71" s="42" t="s">
        <v>23</v>
      </c>
      <c r="M71" s="30">
        <v>125</v>
      </c>
      <c r="N71" s="80" t="s">
        <v>234</v>
      </c>
      <c r="O71" s="80">
        <v>-257</v>
      </c>
      <c r="P71" s="80" t="s">
        <v>235</v>
      </c>
      <c r="Q71" s="30">
        <v>382</v>
      </c>
      <c r="R71" s="59" t="s">
        <v>236</v>
      </c>
    </row>
    <row r="72" spans="12:18" ht="12.75">
      <c r="L72" s="42" t="s">
        <v>24</v>
      </c>
      <c r="M72" s="30">
        <v>31</v>
      </c>
      <c r="N72" s="80" t="s">
        <v>237</v>
      </c>
      <c r="O72" s="80">
        <v>-99</v>
      </c>
      <c r="P72" s="80" t="s">
        <v>238</v>
      </c>
      <c r="Q72" s="30">
        <v>130</v>
      </c>
      <c r="R72" s="59" t="s">
        <v>239</v>
      </c>
    </row>
    <row r="73" spans="12:18" ht="12.75">
      <c r="L73" s="42" t="s">
        <v>44</v>
      </c>
      <c r="M73" s="30">
        <v>7</v>
      </c>
      <c r="N73" s="80" t="s">
        <v>240</v>
      </c>
      <c r="O73" s="80">
        <v>-24</v>
      </c>
      <c r="P73" s="80" t="s">
        <v>241</v>
      </c>
      <c r="Q73" s="30">
        <v>31</v>
      </c>
      <c r="R73" s="59" t="s">
        <v>242</v>
      </c>
    </row>
    <row r="74" spans="12:18" ht="12.75">
      <c r="L74" s="42" t="s">
        <v>191</v>
      </c>
      <c r="M74" s="30">
        <v>0</v>
      </c>
      <c r="N74" s="80" t="s">
        <v>243</v>
      </c>
      <c r="O74" s="80">
        <v>-5</v>
      </c>
      <c r="P74" s="80" t="s">
        <v>110</v>
      </c>
      <c r="Q74" s="30">
        <v>5</v>
      </c>
      <c r="R74" s="59" t="s">
        <v>118</v>
      </c>
    </row>
    <row r="75" spans="12:18" ht="13.5" thickBot="1">
      <c r="L75" s="93"/>
      <c r="M75" s="105"/>
      <c r="N75" s="105"/>
      <c r="O75" s="105"/>
      <c r="P75" s="105"/>
      <c r="Q75" s="105"/>
      <c r="R75" s="106"/>
    </row>
    <row r="76" spans="12:18" ht="13.5" thickBot="1">
      <c r="L76" s="47" t="s">
        <v>5</v>
      </c>
      <c r="M76" s="115">
        <v>18587</v>
      </c>
      <c r="N76" s="115" t="s">
        <v>244</v>
      </c>
      <c r="O76" s="115">
        <v>18381</v>
      </c>
      <c r="P76" s="115" t="s">
        <v>245</v>
      </c>
      <c r="Q76" s="115">
        <v>36968</v>
      </c>
      <c r="R76" s="116" t="s">
        <v>110</v>
      </c>
    </row>
    <row r="88" ht="18">
      <c r="J88" s="3" t="s">
        <v>249</v>
      </c>
    </row>
    <row r="89" ht="12.75">
      <c r="J89" s="4" t="s">
        <v>0</v>
      </c>
    </row>
    <row r="90" ht="12.75">
      <c r="J90" s="73" t="s">
        <v>1</v>
      </c>
    </row>
    <row r="91" ht="12.75">
      <c r="J91" s="2"/>
    </row>
    <row r="92" ht="12.75">
      <c r="J92" s="5" t="s">
        <v>250</v>
      </c>
    </row>
    <row r="93" ht="12.75">
      <c r="J93" s="5"/>
    </row>
    <row r="94" ht="12.75">
      <c r="J94" s="5" t="s">
        <v>251</v>
      </c>
    </row>
    <row r="96" ht="13.5" thickBot="1"/>
    <row r="97" spans="11:16" ht="13.5" thickBot="1">
      <c r="K97" s="94" t="s">
        <v>3</v>
      </c>
      <c r="L97" s="95" t="s">
        <v>43</v>
      </c>
      <c r="M97" s="97" t="s">
        <v>4</v>
      </c>
      <c r="N97" s="97" t="s">
        <v>43</v>
      </c>
      <c r="O97" s="96" t="s">
        <v>5</v>
      </c>
      <c r="P97" s="98" t="s">
        <v>43</v>
      </c>
    </row>
    <row r="98" spans="10:16" ht="13.5" thickBot="1">
      <c r="J98" s="104"/>
      <c r="K98" s="99"/>
      <c r="L98" s="100"/>
      <c r="M98" s="101"/>
      <c r="N98" s="102"/>
      <c r="O98" s="101"/>
      <c r="P98" s="103"/>
    </row>
    <row r="99" spans="3:16" ht="12.75">
      <c r="C99" s="34" t="s">
        <v>3</v>
      </c>
      <c r="D99" s="36" t="s">
        <v>4</v>
      </c>
      <c r="J99" s="42" t="s">
        <v>6</v>
      </c>
      <c r="K99" s="2">
        <v>1222</v>
      </c>
      <c r="L99" s="2" t="s">
        <v>254</v>
      </c>
      <c r="M99" s="2">
        <v>-1178</v>
      </c>
      <c r="N99" s="2" t="s">
        <v>253</v>
      </c>
      <c r="O99" s="2">
        <v>2400</v>
      </c>
      <c r="P99" s="91" t="s">
        <v>255</v>
      </c>
    </row>
    <row r="100" spans="2:16" ht="12.75">
      <c r="B100" s="42" t="s">
        <v>6</v>
      </c>
      <c r="C100" s="2">
        <v>1141</v>
      </c>
      <c r="F100" s="2">
        <v>-1119</v>
      </c>
      <c r="J100" s="42" t="s">
        <v>7</v>
      </c>
      <c r="K100" s="2">
        <v>1072</v>
      </c>
      <c r="L100" s="2" t="s">
        <v>256</v>
      </c>
      <c r="M100" s="2">
        <v>-1057</v>
      </c>
      <c r="N100" s="2" t="s">
        <v>257</v>
      </c>
      <c r="O100" s="2">
        <v>2129</v>
      </c>
      <c r="P100" s="91" t="s">
        <v>258</v>
      </c>
    </row>
    <row r="101" spans="2:16" ht="12.75">
      <c r="B101" s="42" t="s">
        <v>7</v>
      </c>
      <c r="C101" s="2">
        <v>965</v>
      </c>
      <c r="F101" s="2">
        <v>913</v>
      </c>
      <c r="J101" s="42" t="s">
        <v>8</v>
      </c>
      <c r="K101" s="2">
        <v>969</v>
      </c>
      <c r="L101" s="2" t="s">
        <v>259</v>
      </c>
      <c r="M101" s="2">
        <v>-926</v>
      </c>
      <c r="N101" s="2" t="s">
        <v>260</v>
      </c>
      <c r="O101" s="2">
        <v>1895</v>
      </c>
      <c r="P101" s="91" t="s">
        <v>261</v>
      </c>
    </row>
    <row r="102" spans="2:16" ht="12.75">
      <c r="B102" s="42" t="s">
        <v>8</v>
      </c>
      <c r="C102" s="2">
        <v>886</v>
      </c>
      <c r="F102" s="2">
        <v>870</v>
      </c>
      <c r="J102" s="42" t="s">
        <v>9</v>
      </c>
      <c r="K102" s="2">
        <v>914</v>
      </c>
      <c r="L102" s="2" t="s">
        <v>262</v>
      </c>
      <c r="M102" s="2">
        <v>-910</v>
      </c>
      <c r="N102" s="2" t="s">
        <v>263</v>
      </c>
      <c r="O102" s="2">
        <v>1824</v>
      </c>
      <c r="P102" s="91" t="s">
        <v>252</v>
      </c>
    </row>
    <row r="103" spans="2:16" ht="12.75">
      <c r="B103" s="42" t="s">
        <v>9</v>
      </c>
      <c r="C103" s="2">
        <v>882</v>
      </c>
      <c r="F103" s="2">
        <v>907</v>
      </c>
      <c r="J103" s="42" t="s">
        <v>10</v>
      </c>
      <c r="K103" s="2">
        <v>900</v>
      </c>
      <c r="L103" s="2" t="s">
        <v>264</v>
      </c>
      <c r="M103" s="2">
        <v>-995</v>
      </c>
      <c r="N103" s="2" t="s">
        <v>265</v>
      </c>
      <c r="O103" s="2">
        <v>1895</v>
      </c>
      <c r="P103" s="91" t="s">
        <v>261</v>
      </c>
    </row>
    <row r="104" spans="2:16" ht="12.75">
      <c r="B104" s="42" t="s">
        <v>10</v>
      </c>
      <c r="C104" s="2">
        <v>1015</v>
      </c>
      <c r="F104" s="2">
        <v>1069</v>
      </c>
      <c r="J104" s="42" t="s">
        <v>11</v>
      </c>
      <c r="K104" s="2">
        <v>1180</v>
      </c>
      <c r="L104" s="2" t="s">
        <v>266</v>
      </c>
      <c r="M104" s="2">
        <v>-1211</v>
      </c>
      <c r="N104" s="2" t="s">
        <v>267</v>
      </c>
      <c r="O104" s="2">
        <v>2391</v>
      </c>
      <c r="P104" s="91" t="s">
        <v>268</v>
      </c>
    </row>
    <row r="105" spans="2:16" ht="12.75">
      <c r="B105" s="42" t="s">
        <v>11</v>
      </c>
      <c r="C105" s="2">
        <v>1640</v>
      </c>
      <c r="F105" s="2">
        <v>1480</v>
      </c>
      <c r="J105" s="42" t="s">
        <v>12</v>
      </c>
      <c r="K105" s="2">
        <v>1719</v>
      </c>
      <c r="L105" s="2" t="s">
        <v>269</v>
      </c>
      <c r="M105" s="2">
        <v>-1578</v>
      </c>
      <c r="N105" s="2" t="s">
        <v>270</v>
      </c>
      <c r="O105" s="2">
        <v>3297</v>
      </c>
      <c r="P105" s="91" t="s">
        <v>271</v>
      </c>
    </row>
    <row r="106" spans="2:16" ht="12.75">
      <c r="B106" s="42" t="s">
        <v>12</v>
      </c>
      <c r="C106" s="2">
        <v>1867</v>
      </c>
      <c r="F106" s="2">
        <v>1662</v>
      </c>
      <c r="J106" s="42" t="s">
        <v>13</v>
      </c>
      <c r="K106" s="2">
        <v>1772</v>
      </c>
      <c r="L106" s="2" t="s">
        <v>272</v>
      </c>
      <c r="M106" s="2">
        <v>-1655</v>
      </c>
      <c r="N106" s="2" t="s">
        <v>273</v>
      </c>
      <c r="O106" s="2">
        <v>3427</v>
      </c>
      <c r="P106" s="91" t="s">
        <v>274</v>
      </c>
    </row>
    <row r="107" spans="2:16" ht="12.75">
      <c r="B107" s="42" t="s">
        <v>13</v>
      </c>
      <c r="C107" s="2">
        <v>1731</v>
      </c>
      <c r="F107" s="2">
        <v>1531</v>
      </c>
      <c r="J107" s="42" t="s">
        <v>14</v>
      </c>
      <c r="K107" s="2">
        <v>1663</v>
      </c>
      <c r="L107" s="2" t="s">
        <v>275</v>
      </c>
      <c r="M107" s="2">
        <v>-1480</v>
      </c>
      <c r="N107" s="2" t="s">
        <v>276</v>
      </c>
      <c r="O107" s="2">
        <v>3143</v>
      </c>
      <c r="P107" s="91" t="s">
        <v>277</v>
      </c>
    </row>
    <row r="108" spans="2:16" ht="12.75">
      <c r="B108" s="42" t="s">
        <v>14</v>
      </c>
      <c r="C108" s="2">
        <v>1536</v>
      </c>
      <c r="F108" s="2">
        <v>1374</v>
      </c>
      <c r="J108" s="42" t="s">
        <v>15</v>
      </c>
      <c r="K108" s="2">
        <v>1477</v>
      </c>
      <c r="L108" s="2" t="s">
        <v>278</v>
      </c>
      <c r="M108" s="2">
        <v>-1321</v>
      </c>
      <c r="N108" s="2" t="s">
        <v>279</v>
      </c>
      <c r="O108" s="2">
        <v>2798</v>
      </c>
      <c r="P108" s="91" t="s">
        <v>280</v>
      </c>
    </row>
    <row r="109" spans="2:16" ht="12.75">
      <c r="B109" s="42" t="s">
        <v>15</v>
      </c>
      <c r="C109" s="2">
        <v>1265</v>
      </c>
      <c r="F109" s="2">
        <v>1125</v>
      </c>
      <c r="J109" s="42" t="s">
        <v>16</v>
      </c>
      <c r="K109" s="2">
        <v>1162</v>
      </c>
      <c r="L109" s="2" t="s">
        <v>281</v>
      </c>
      <c r="M109" s="2">
        <v>-1099</v>
      </c>
      <c r="N109" s="2" t="s">
        <v>282</v>
      </c>
      <c r="O109" s="2">
        <v>2261</v>
      </c>
      <c r="P109" s="91" t="s">
        <v>283</v>
      </c>
    </row>
    <row r="110" spans="2:16" ht="12.75">
      <c r="B110" s="42" t="s">
        <v>16</v>
      </c>
      <c r="C110" s="2">
        <v>1076</v>
      </c>
      <c r="F110" s="2">
        <v>1051</v>
      </c>
      <c r="J110" s="42" t="s">
        <v>17</v>
      </c>
      <c r="K110" s="2">
        <v>1017</v>
      </c>
      <c r="L110" s="2" t="s">
        <v>284</v>
      </c>
      <c r="M110" s="2">
        <v>-1052</v>
      </c>
      <c r="N110" s="2" t="s">
        <v>285</v>
      </c>
      <c r="O110" s="2">
        <v>2069</v>
      </c>
      <c r="P110" s="91" t="s">
        <v>286</v>
      </c>
    </row>
    <row r="111" spans="2:16" ht="12.75">
      <c r="B111" s="42" t="s">
        <v>17</v>
      </c>
      <c r="C111" s="2">
        <v>993</v>
      </c>
      <c r="F111" s="2">
        <v>1004</v>
      </c>
      <c r="J111" s="42" t="s">
        <v>18</v>
      </c>
      <c r="K111" s="2">
        <v>1001</v>
      </c>
      <c r="L111" s="2" t="s">
        <v>117</v>
      </c>
      <c r="M111" s="2">
        <v>-979</v>
      </c>
      <c r="N111" s="2" t="s">
        <v>116</v>
      </c>
      <c r="O111" s="2">
        <v>1980</v>
      </c>
      <c r="P111" s="91" t="s">
        <v>287</v>
      </c>
    </row>
    <row r="112" spans="2:16" ht="12.75">
      <c r="B112" s="42" t="s">
        <v>18</v>
      </c>
      <c r="C112" s="2">
        <v>921</v>
      </c>
      <c r="F112" s="2">
        <v>931</v>
      </c>
      <c r="J112" s="42" t="s">
        <v>19</v>
      </c>
      <c r="K112" s="2">
        <v>854</v>
      </c>
      <c r="L112" s="2" t="s">
        <v>288</v>
      </c>
      <c r="M112" s="2">
        <v>-908</v>
      </c>
      <c r="N112" s="2" t="s">
        <v>289</v>
      </c>
      <c r="O112" s="2">
        <v>1762</v>
      </c>
      <c r="P112" s="91" t="s">
        <v>290</v>
      </c>
    </row>
    <row r="113" spans="2:16" ht="12.75">
      <c r="B113" s="42" t="s">
        <v>19</v>
      </c>
      <c r="C113" s="2">
        <v>696</v>
      </c>
      <c r="F113" s="2">
        <v>643</v>
      </c>
      <c r="J113" s="42" t="s">
        <v>20</v>
      </c>
      <c r="K113" s="2">
        <v>646</v>
      </c>
      <c r="L113" s="2" t="s">
        <v>291</v>
      </c>
      <c r="M113" s="2">
        <v>-631</v>
      </c>
      <c r="N113" s="2" t="s">
        <v>292</v>
      </c>
      <c r="O113" s="2">
        <v>1277</v>
      </c>
      <c r="P113" s="91" t="s">
        <v>293</v>
      </c>
    </row>
    <row r="114" spans="2:16" ht="12.75">
      <c r="B114" s="42" t="s">
        <v>20</v>
      </c>
      <c r="C114" s="2">
        <v>627</v>
      </c>
      <c r="F114" s="2">
        <v>638</v>
      </c>
      <c r="J114" s="42" t="s">
        <v>21</v>
      </c>
      <c r="K114" s="2">
        <v>539</v>
      </c>
      <c r="L114" s="2" t="s">
        <v>294</v>
      </c>
      <c r="M114" s="2">
        <v>-593</v>
      </c>
      <c r="N114" s="2" t="s">
        <v>295</v>
      </c>
      <c r="O114" s="2">
        <v>1132</v>
      </c>
      <c r="P114" s="91" t="s">
        <v>296</v>
      </c>
    </row>
    <row r="115" spans="2:16" ht="12.75">
      <c r="B115" s="42" t="s">
        <v>21</v>
      </c>
      <c r="C115" s="2">
        <v>408</v>
      </c>
      <c r="F115" s="2">
        <v>507</v>
      </c>
      <c r="J115" s="42" t="s">
        <v>22</v>
      </c>
      <c r="K115" s="2">
        <v>264</v>
      </c>
      <c r="L115" s="2" t="s">
        <v>297</v>
      </c>
      <c r="M115" s="2">
        <v>-424</v>
      </c>
      <c r="N115" s="2" t="s">
        <v>298</v>
      </c>
      <c r="O115" s="2">
        <v>688</v>
      </c>
      <c r="P115" s="91" t="s">
        <v>299</v>
      </c>
    </row>
    <row r="116" spans="2:16" ht="12.75">
      <c r="B116" s="42" t="s">
        <v>22</v>
      </c>
      <c r="C116" s="2">
        <v>222</v>
      </c>
      <c r="F116" s="2">
        <v>355</v>
      </c>
      <c r="J116" s="42" t="s">
        <v>23</v>
      </c>
      <c r="K116" s="2">
        <v>135</v>
      </c>
      <c r="L116" s="2" t="s">
        <v>300</v>
      </c>
      <c r="M116" s="2">
        <v>-260</v>
      </c>
      <c r="N116" s="2" t="s">
        <v>301</v>
      </c>
      <c r="O116" s="2">
        <v>395</v>
      </c>
      <c r="P116" s="91" t="s">
        <v>302</v>
      </c>
    </row>
    <row r="117" spans="2:16" ht="12.75">
      <c r="B117" s="42" t="s">
        <v>23</v>
      </c>
      <c r="C117" s="2">
        <v>98</v>
      </c>
      <c r="F117" s="2">
        <v>219</v>
      </c>
      <c r="J117" s="42" t="s">
        <v>24</v>
      </c>
      <c r="K117" s="2">
        <v>33</v>
      </c>
      <c r="L117" s="2" t="s">
        <v>303</v>
      </c>
      <c r="M117" s="2">
        <v>-101</v>
      </c>
      <c r="N117" s="2" t="s">
        <v>304</v>
      </c>
      <c r="O117" s="2">
        <v>134</v>
      </c>
      <c r="P117" s="91" t="s">
        <v>305</v>
      </c>
    </row>
    <row r="118" spans="2:16" ht="12.75">
      <c r="B118" s="42" t="s">
        <v>24</v>
      </c>
      <c r="C118" s="2">
        <v>28</v>
      </c>
      <c r="F118" s="2">
        <v>82</v>
      </c>
      <c r="J118" s="42" t="s">
        <v>44</v>
      </c>
      <c r="K118" s="2">
        <v>7</v>
      </c>
      <c r="L118" s="2" t="s">
        <v>306</v>
      </c>
      <c r="M118" s="2">
        <v>-23</v>
      </c>
      <c r="N118" s="2" t="s">
        <v>307</v>
      </c>
      <c r="O118" s="2">
        <v>30</v>
      </c>
      <c r="P118" s="91" t="s">
        <v>242</v>
      </c>
    </row>
    <row r="119" spans="2:16" ht="12.75">
      <c r="B119" s="42" t="s">
        <v>44</v>
      </c>
      <c r="C119" s="2">
        <v>5</v>
      </c>
      <c r="F119" s="2">
        <v>32</v>
      </c>
      <c r="J119" s="42" t="s">
        <v>191</v>
      </c>
      <c r="K119" s="2">
        <v>0</v>
      </c>
      <c r="L119" s="2" t="s">
        <v>243</v>
      </c>
      <c r="M119" s="2">
        <v>-7</v>
      </c>
      <c r="N119" s="2" t="s">
        <v>110</v>
      </c>
      <c r="O119" s="2">
        <v>7</v>
      </c>
      <c r="P119" s="91" t="s">
        <v>107</v>
      </c>
    </row>
    <row r="120" spans="2:16" ht="12.75">
      <c r="B120" s="42" t="s">
        <v>45</v>
      </c>
      <c r="C120" s="2">
        <v>1</v>
      </c>
      <c r="F120" s="2">
        <f>(-1)*2</f>
        <v>-2</v>
      </c>
      <c r="J120" s="93"/>
      <c r="K120" s="118"/>
      <c r="L120" s="118"/>
      <c r="M120" s="118"/>
      <c r="N120" s="118"/>
      <c r="O120" s="118"/>
      <c r="P120" s="119"/>
    </row>
    <row r="121" ht="13.5" thickBot="1">
      <c r="B121" s="52"/>
    </row>
    <row r="124" spans="2:8" ht="18">
      <c r="B124" s="3" t="s">
        <v>42</v>
      </c>
      <c r="C124" s="2"/>
      <c r="D124" s="2"/>
      <c r="E124" s="30"/>
      <c r="F124" s="30"/>
      <c r="G124" s="30"/>
      <c r="H124" s="2"/>
    </row>
    <row r="125" spans="2:8" ht="12.75">
      <c r="B125" s="4" t="s">
        <v>0</v>
      </c>
      <c r="C125" s="2"/>
      <c r="D125" s="2"/>
      <c r="E125" s="30"/>
      <c r="F125" s="30"/>
      <c r="G125" s="30"/>
      <c r="H125" s="2"/>
    </row>
    <row r="126" spans="2:8" ht="12.75">
      <c r="B126" s="5" t="s">
        <v>1</v>
      </c>
      <c r="C126" s="2"/>
      <c r="D126" s="2"/>
      <c r="E126" s="30"/>
      <c r="F126" s="30"/>
      <c r="G126" s="30"/>
      <c r="H126" s="2"/>
    </row>
    <row r="127" spans="2:8" ht="12.75">
      <c r="B127" s="2"/>
      <c r="C127" s="2"/>
      <c r="D127" s="2"/>
      <c r="E127" s="30"/>
      <c r="F127" s="30"/>
      <c r="G127" s="30"/>
      <c r="H127" s="2"/>
    </row>
    <row r="128" spans="2:19" ht="12.75">
      <c r="B128" s="5" t="s">
        <v>40</v>
      </c>
      <c r="C128" s="2"/>
      <c r="D128" s="2"/>
      <c r="E128" s="30"/>
      <c r="F128" s="30"/>
      <c r="G128" s="30"/>
      <c r="H128" s="2"/>
      <c r="N128" s="122"/>
      <c r="O128" s="122"/>
      <c r="P128" s="122"/>
      <c r="Q128" s="122"/>
      <c r="R128" s="122"/>
      <c r="S128" s="122"/>
    </row>
    <row r="129" spans="2:19" ht="18.75" thickBot="1">
      <c r="B129" s="2"/>
      <c r="C129" s="2"/>
      <c r="D129" s="2"/>
      <c r="E129" s="30"/>
      <c r="F129" s="30"/>
      <c r="G129" s="30"/>
      <c r="H129" s="2"/>
      <c r="M129" s="3" t="s">
        <v>310</v>
      </c>
      <c r="N129" s="122"/>
      <c r="O129" s="122"/>
      <c r="P129" s="122"/>
      <c r="Q129" s="122"/>
      <c r="R129" s="122"/>
      <c r="S129" s="122"/>
    </row>
    <row r="130" spans="2:19" ht="13.5" thickBot="1">
      <c r="B130" s="12"/>
      <c r="C130" s="34" t="s">
        <v>3</v>
      </c>
      <c r="D130" s="36" t="s">
        <v>4</v>
      </c>
      <c r="E130" s="36" t="s">
        <v>4</v>
      </c>
      <c r="F130" s="37" t="s">
        <v>43</v>
      </c>
      <c r="G130" s="36" t="s">
        <v>5</v>
      </c>
      <c r="H130" s="38" t="s">
        <v>43</v>
      </c>
      <c r="J130" t="s">
        <v>185</v>
      </c>
      <c r="K130" s="35" t="s">
        <v>43</v>
      </c>
      <c r="M130" s="4" t="s">
        <v>0</v>
      </c>
      <c r="N130" s="122"/>
      <c r="O130" s="122"/>
      <c r="P130" s="122"/>
      <c r="Q130" s="122"/>
      <c r="R130" s="122"/>
      <c r="S130" s="122"/>
    </row>
    <row r="131" spans="2:19" ht="12.75">
      <c r="B131" s="39"/>
      <c r="C131" s="40"/>
      <c r="D131" s="36"/>
      <c r="E131" s="36"/>
      <c r="F131" s="36"/>
      <c r="G131" s="36"/>
      <c r="H131" s="41"/>
      <c r="K131" s="40"/>
      <c r="M131" s="73" t="s">
        <v>1</v>
      </c>
      <c r="N131" s="122"/>
      <c r="O131" s="122"/>
      <c r="P131" s="122"/>
      <c r="Q131" s="122"/>
      <c r="R131" s="122"/>
      <c r="S131" s="122"/>
    </row>
    <row r="132" spans="2:19" ht="12.75">
      <c r="B132" s="42" t="s">
        <v>6</v>
      </c>
      <c r="C132" s="18">
        <v>924</v>
      </c>
      <c r="D132" s="18">
        <v>-955</v>
      </c>
      <c r="E132" s="18">
        <v>955</v>
      </c>
      <c r="F132" s="44">
        <v>50.82</v>
      </c>
      <c r="G132" s="45">
        <f aca="true" t="shared" si="1" ref="G132:G151">C132+E132</f>
        <v>1879</v>
      </c>
      <c r="H132" s="46">
        <v>6.15</v>
      </c>
      <c r="K132" s="43">
        <v>49.18</v>
      </c>
      <c r="M132" s="2"/>
      <c r="N132" s="122"/>
      <c r="O132" s="122"/>
      <c r="P132" s="122"/>
      <c r="Q132" s="122"/>
      <c r="R132" s="122"/>
      <c r="S132" s="122"/>
    </row>
    <row r="133" spans="2:19" ht="12.75">
      <c r="B133" s="42" t="s">
        <v>7</v>
      </c>
      <c r="C133" s="18">
        <v>774</v>
      </c>
      <c r="D133" s="18">
        <v>-804</v>
      </c>
      <c r="E133" s="18">
        <v>804</v>
      </c>
      <c r="F133" s="44">
        <v>50.95</v>
      </c>
      <c r="G133" s="45">
        <f t="shared" si="1"/>
        <v>1578</v>
      </c>
      <c r="H133" s="46">
        <v>5.17</v>
      </c>
      <c r="K133" s="43">
        <v>49.05</v>
      </c>
      <c r="M133" s="5" t="s">
        <v>309</v>
      </c>
      <c r="N133" s="122"/>
      <c r="O133" s="122"/>
      <c r="P133" s="122"/>
      <c r="Q133" s="122"/>
      <c r="R133" s="122"/>
      <c r="S133" s="122"/>
    </row>
    <row r="134" spans="2:19" ht="12.75">
      <c r="B134" s="42" t="s">
        <v>8</v>
      </c>
      <c r="C134" s="18">
        <v>807</v>
      </c>
      <c r="D134" s="18">
        <v>-810</v>
      </c>
      <c r="E134" s="18">
        <v>810</v>
      </c>
      <c r="F134" s="44">
        <v>50.09</v>
      </c>
      <c r="G134" s="45">
        <f t="shared" si="1"/>
        <v>1617</v>
      </c>
      <c r="H134" s="46">
        <v>5.3</v>
      </c>
      <c r="K134" s="43">
        <v>49.91</v>
      </c>
      <c r="M134" s="5"/>
      <c r="N134" s="122"/>
      <c r="O134" s="122"/>
      <c r="P134" s="122"/>
      <c r="Q134" s="122"/>
      <c r="R134" s="122"/>
      <c r="S134" s="122"/>
    </row>
    <row r="135" spans="2:19" ht="12.75">
      <c r="B135" s="42" t="s">
        <v>9</v>
      </c>
      <c r="C135" s="18">
        <v>776</v>
      </c>
      <c r="D135" s="18">
        <v>-780</v>
      </c>
      <c r="E135" s="18">
        <v>780</v>
      </c>
      <c r="F135" s="44">
        <v>50.13</v>
      </c>
      <c r="G135" s="45">
        <f t="shared" si="1"/>
        <v>1556</v>
      </c>
      <c r="H135" s="46">
        <v>5.1</v>
      </c>
      <c r="K135" s="43">
        <v>49.87</v>
      </c>
      <c r="M135" s="5" t="s">
        <v>308</v>
      </c>
      <c r="N135" s="122"/>
      <c r="O135" s="122"/>
      <c r="P135" s="122"/>
      <c r="Q135" s="122"/>
      <c r="R135" s="122"/>
      <c r="S135" s="122"/>
    </row>
    <row r="136" spans="2:19" ht="12.75">
      <c r="B136" s="42" t="s">
        <v>10</v>
      </c>
      <c r="C136" s="18">
        <v>1036</v>
      </c>
      <c r="D136" s="18">
        <v>-984</v>
      </c>
      <c r="E136" s="18">
        <v>984</v>
      </c>
      <c r="F136" s="44">
        <v>48.71</v>
      </c>
      <c r="G136" s="45">
        <f t="shared" si="1"/>
        <v>2020</v>
      </c>
      <c r="H136" s="46">
        <v>6.62</v>
      </c>
      <c r="K136" s="43">
        <v>51.29</v>
      </c>
      <c r="N136" s="122"/>
      <c r="O136" s="122"/>
      <c r="P136" s="122"/>
      <c r="Q136" s="122"/>
      <c r="R136" s="122"/>
      <c r="S136" s="122"/>
    </row>
    <row r="137" spans="2:19" ht="13.5" thickBot="1">
      <c r="B137" s="42" t="s">
        <v>11</v>
      </c>
      <c r="C137" s="18">
        <v>1507</v>
      </c>
      <c r="D137" s="18">
        <v>-1368</v>
      </c>
      <c r="E137" s="18">
        <v>1368</v>
      </c>
      <c r="F137" s="44">
        <v>47.58</v>
      </c>
      <c r="G137" s="45">
        <f t="shared" si="1"/>
        <v>2875</v>
      </c>
      <c r="H137" s="46">
        <v>9.42</v>
      </c>
      <c r="K137" s="43">
        <v>52.42</v>
      </c>
      <c r="N137" s="122"/>
      <c r="O137" s="122"/>
      <c r="P137" s="122"/>
      <c r="Q137" s="122"/>
      <c r="R137" s="122"/>
      <c r="S137" s="122"/>
    </row>
    <row r="138" spans="2:19" ht="13.5" thickBot="1">
      <c r="B138" s="42" t="s">
        <v>12</v>
      </c>
      <c r="C138" s="18">
        <v>1509</v>
      </c>
      <c r="D138" s="18">
        <v>-1385</v>
      </c>
      <c r="E138" s="18">
        <v>1385</v>
      </c>
      <c r="F138" s="44">
        <v>47.86</v>
      </c>
      <c r="G138" s="45">
        <f t="shared" si="1"/>
        <v>2894</v>
      </c>
      <c r="H138" s="46">
        <v>9.48</v>
      </c>
      <c r="K138" s="43">
        <v>52.14</v>
      </c>
      <c r="N138" s="123" t="s">
        <v>3</v>
      </c>
      <c r="O138" s="95" t="s">
        <v>43</v>
      </c>
      <c r="P138" s="97" t="s">
        <v>4</v>
      </c>
      <c r="Q138" s="97" t="s">
        <v>43</v>
      </c>
      <c r="R138" s="97" t="s">
        <v>5</v>
      </c>
      <c r="S138" s="98" t="s">
        <v>43</v>
      </c>
    </row>
    <row r="139" spans="2:19" ht="12.75">
      <c r="B139" s="42" t="s">
        <v>13</v>
      </c>
      <c r="C139" s="18">
        <v>1413</v>
      </c>
      <c r="D139" s="18">
        <v>-1277</v>
      </c>
      <c r="E139" s="18">
        <v>1277</v>
      </c>
      <c r="F139" s="44">
        <v>47.47</v>
      </c>
      <c r="G139" s="45">
        <f t="shared" si="1"/>
        <v>2690</v>
      </c>
      <c r="H139" s="46">
        <v>8.81</v>
      </c>
      <c r="K139" s="43">
        <v>52.53</v>
      </c>
      <c r="M139" s="104"/>
      <c r="N139" s="100"/>
      <c r="O139" s="100"/>
      <c r="P139" s="102"/>
      <c r="Q139" s="102"/>
      <c r="R139" s="102"/>
      <c r="S139" s="103"/>
    </row>
    <row r="140" spans="2:19" ht="12.75">
      <c r="B140" s="42" t="s">
        <v>14</v>
      </c>
      <c r="C140" s="18">
        <v>1272</v>
      </c>
      <c r="D140" s="18">
        <v>-1158</v>
      </c>
      <c r="E140" s="18">
        <v>1158</v>
      </c>
      <c r="F140" s="44">
        <v>47.65</v>
      </c>
      <c r="G140" s="45">
        <f t="shared" si="1"/>
        <v>2430</v>
      </c>
      <c r="H140" s="46">
        <v>7.96</v>
      </c>
      <c r="K140" s="43">
        <v>52.35</v>
      </c>
      <c r="M140" s="42" t="s">
        <v>6</v>
      </c>
      <c r="N140" s="131">
        <v>1217</v>
      </c>
      <c r="O140" s="129" t="s">
        <v>311</v>
      </c>
      <c r="P140" s="131">
        <v>-1129</v>
      </c>
      <c r="Q140" s="122" t="s">
        <v>312</v>
      </c>
      <c r="R140" s="131">
        <v>2346</v>
      </c>
      <c r="S140" s="130" t="s">
        <v>313</v>
      </c>
    </row>
    <row r="141" spans="2:19" ht="12.75">
      <c r="B141" s="42" t="s">
        <v>15</v>
      </c>
      <c r="C141" s="18">
        <v>1014</v>
      </c>
      <c r="D141" s="18">
        <v>-974</v>
      </c>
      <c r="E141" s="18">
        <v>974</v>
      </c>
      <c r="F141" s="44">
        <v>48.99</v>
      </c>
      <c r="G141" s="45">
        <f t="shared" si="1"/>
        <v>1988</v>
      </c>
      <c r="H141" s="46">
        <v>6.51</v>
      </c>
      <c r="K141" s="43">
        <v>51.01</v>
      </c>
      <c r="M141" s="42" t="s">
        <v>7</v>
      </c>
      <c r="N141" s="131">
        <v>1123</v>
      </c>
      <c r="O141" s="122" t="s">
        <v>222</v>
      </c>
      <c r="P141" s="131">
        <v>-1143</v>
      </c>
      <c r="Q141" s="122" t="s">
        <v>221</v>
      </c>
      <c r="R141" s="131">
        <v>2266</v>
      </c>
      <c r="S141" s="130" t="s">
        <v>314</v>
      </c>
    </row>
    <row r="142" spans="2:19" ht="12.75">
      <c r="B142" s="42" t="s">
        <v>16</v>
      </c>
      <c r="C142" s="18">
        <v>965</v>
      </c>
      <c r="D142" s="18">
        <v>-917</v>
      </c>
      <c r="E142" s="18">
        <v>917</v>
      </c>
      <c r="F142" s="44">
        <v>48.72</v>
      </c>
      <c r="G142" s="45">
        <f t="shared" si="1"/>
        <v>1882</v>
      </c>
      <c r="H142" s="46">
        <v>6.16</v>
      </c>
      <c r="K142" s="43">
        <v>51.28</v>
      </c>
      <c r="M142" s="42" t="s">
        <v>8</v>
      </c>
      <c r="N142" s="131">
        <v>971</v>
      </c>
      <c r="O142" s="122" t="s">
        <v>254</v>
      </c>
      <c r="P142" s="131">
        <v>-936</v>
      </c>
      <c r="Q142" s="122" t="s">
        <v>253</v>
      </c>
      <c r="R142" s="131">
        <v>1907</v>
      </c>
      <c r="S142" s="130" t="s">
        <v>315</v>
      </c>
    </row>
    <row r="143" spans="2:19" ht="12.75">
      <c r="B143" s="42" t="s">
        <v>17</v>
      </c>
      <c r="C143" s="18">
        <v>904</v>
      </c>
      <c r="D143" s="18">
        <v>-858</v>
      </c>
      <c r="E143" s="18">
        <v>858</v>
      </c>
      <c r="F143" s="44">
        <v>48.69</v>
      </c>
      <c r="G143" s="45">
        <f t="shared" si="1"/>
        <v>1762</v>
      </c>
      <c r="H143" s="46">
        <v>5.77</v>
      </c>
      <c r="K143" s="43">
        <v>51.31</v>
      </c>
      <c r="M143" s="42" t="s">
        <v>9</v>
      </c>
      <c r="N143" s="131">
        <v>878</v>
      </c>
      <c r="O143" s="122" t="s">
        <v>316</v>
      </c>
      <c r="P143" s="131">
        <v>-881</v>
      </c>
      <c r="Q143" s="122" t="s">
        <v>317</v>
      </c>
      <c r="R143" s="131">
        <v>1759</v>
      </c>
      <c r="S143" s="130" t="s">
        <v>318</v>
      </c>
    </row>
    <row r="144" spans="2:19" ht="12.75">
      <c r="B144" s="42" t="s">
        <v>18</v>
      </c>
      <c r="C144" s="18">
        <v>754</v>
      </c>
      <c r="D144" s="18">
        <v>-719</v>
      </c>
      <c r="E144" s="18">
        <v>719</v>
      </c>
      <c r="F144" s="44">
        <v>48.81</v>
      </c>
      <c r="G144" s="45">
        <f t="shared" si="1"/>
        <v>1473</v>
      </c>
      <c r="H144" s="46">
        <v>4.48</v>
      </c>
      <c r="K144" s="43">
        <v>51.19</v>
      </c>
      <c r="M144" s="42" t="s">
        <v>10</v>
      </c>
      <c r="N144" s="131">
        <v>926</v>
      </c>
      <c r="O144" s="122" t="s">
        <v>319</v>
      </c>
      <c r="P144" s="131">
        <v>-957</v>
      </c>
      <c r="Q144" s="122" t="s">
        <v>320</v>
      </c>
      <c r="R144" s="131">
        <v>1883</v>
      </c>
      <c r="S144" s="130" t="s">
        <v>321</v>
      </c>
    </row>
    <row r="145" spans="2:19" ht="12.75">
      <c r="B145" s="42" t="s">
        <v>19</v>
      </c>
      <c r="C145" s="18">
        <v>597</v>
      </c>
      <c r="D145" s="18">
        <v>-605</v>
      </c>
      <c r="E145" s="18">
        <v>605</v>
      </c>
      <c r="F145" s="44">
        <v>50.33</v>
      </c>
      <c r="G145" s="45">
        <f t="shared" si="1"/>
        <v>1202</v>
      </c>
      <c r="H145" s="46">
        <v>3.94</v>
      </c>
      <c r="K145" s="43">
        <v>49.67</v>
      </c>
      <c r="M145" s="42" t="s">
        <v>11</v>
      </c>
      <c r="N145" s="131">
        <v>1079</v>
      </c>
      <c r="O145" s="122" t="s">
        <v>322</v>
      </c>
      <c r="P145" s="131">
        <v>-1187</v>
      </c>
      <c r="Q145" s="122" t="s">
        <v>323</v>
      </c>
      <c r="R145" s="131">
        <v>2266</v>
      </c>
      <c r="S145" s="130" t="s">
        <v>314</v>
      </c>
    </row>
    <row r="146" spans="2:19" ht="12.75">
      <c r="B146" s="42" t="s">
        <v>20</v>
      </c>
      <c r="C146" s="18">
        <v>538</v>
      </c>
      <c r="D146" s="18">
        <v>-536</v>
      </c>
      <c r="E146" s="18">
        <v>536</v>
      </c>
      <c r="F146" s="44">
        <v>49.91</v>
      </c>
      <c r="G146" s="45">
        <f t="shared" si="1"/>
        <v>1074</v>
      </c>
      <c r="H146" s="46">
        <v>3.52</v>
      </c>
      <c r="K146" s="43">
        <v>50.09</v>
      </c>
      <c r="M146" s="42" t="s">
        <v>12</v>
      </c>
      <c r="N146" s="131">
        <v>1618</v>
      </c>
      <c r="O146" s="122" t="s">
        <v>324</v>
      </c>
      <c r="P146" s="131">
        <v>-1488</v>
      </c>
      <c r="Q146" s="122" t="s">
        <v>325</v>
      </c>
      <c r="R146" s="131">
        <v>3106</v>
      </c>
      <c r="S146" s="130" t="s">
        <v>326</v>
      </c>
    </row>
    <row r="147" spans="2:19" ht="12.75">
      <c r="B147" s="42" t="s">
        <v>21</v>
      </c>
      <c r="C147" s="18">
        <v>302</v>
      </c>
      <c r="D147" s="18">
        <v>-424</v>
      </c>
      <c r="E147" s="18">
        <v>424</v>
      </c>
      <c r="F147" s="44">
        <v>58.4</v>
      </c>
      <c r="G147" s="45">
        <f t="shared" si="1"/>
        <v>726</v>
      </c>
      <c r="H147" s="46">
        <v>2.38</v>
      </c>
      <c r="K147" s="43">
        <v>41.6</v>
      </c>
      <c r="M147" s="42" t="s">
        <v>13</v>
      </c>
      <c r="N147" s="131">
        <v>1831</v>
      </c>
      <c r="O147" s="122" t="s">
        <v>327</v>
      </c>
      <c r="P147" s="131">
        <v>-1661</v>
      </c>
      <c r="Q147" s="122" t="s">
        <v>328</v>
      </c>
      <c r="R147" s="131">
        <v>3492</v>
      </c>
      <c r="S147" s="130" t="s">
        <v>329</v>
      </c>
    </row>
    <row r="148" spans="2:19" ht="12.75">
      <c r="B148" s="42" t="s">
        <v>22</v>
      </c>
      <c r="C148" s="18">
        <v>204</v>
      </c>
      <c r="D148" s="18">
        <v>-330</v>
      </c>
      <c r="E148" s="18">
        <v>330</v>
      </c>
      <c r="F148" s="44">
        <v>61.8</v>
      </c>
      <c r="G148" s="45">
        <f t="shared" si="1"/>
        <v>534</v>
      </c>
      <c r="H148" s="46">
        <v>1.75</v>
      </c>
      <c r="K148" s="43">
        <v>38.2</v>
      </c>
      <c r="M148" s="42" t="s">
        <v>14</v>
      </c>
      <c r="N148" s="131">
        <v>1645</v>
      </c>
      <c r="O148" s="122" t="s">
        <v>330</v>
      </c>
      <c r="P148" s="131">
        <v>-1492</v>
      </c>
      <c r="Q148" s="122" t="s">
        <v>331</v>
      </c>
      <c r="R148" s="131">
        <v>3137</v>
      </c>
      <c r="S148" s="130" t="s">
        <v>332</v>
      </c>
    </row>
    <row r="149" spans="2:19" ht="12.75">
      <c r="B149" s="42" t="s">
        <v>23</v>
      </c>
      <c r="C149" s="18">
        <v>75</v>
      </c>
      <c r="D149" s="18">
        <v>-137</v>
      </c>
      <c r="E149" s="18">
        <v>137</v>
      </c>
      <c r="F149" s="44">
        <v>64.62</v>
      </c>
      <c r="G149" s="45">
        <f t="shared" si="1"/>
        <v>212</v>
      </c>
      <c r="H149" s="46">
        <v>0.69</v>
      </c>
      <c r="K149" s="43">
        <v>35.38</v>
      </c>
      <c r="M149" s="42" t="s">
        <v>15</v>
      </c>
      <c r="N149" s="131">
        <v>1495</v>
      </c>
      <c r="O149" s="122" t="s">
        <v>333</v>
      </c>
      <c r="P149" s="131">
        <v>-1374</v>
      </c>
      <c r="Q149" s="122" t="s">
        <v>334</v>
      </c>
      <c r="R149" s="131">
        <v>2869</v>
      </c>
      <c r="S149" s="130" t="s">
        <v>335</v>
      </c>
    </row>
    <row r="150" spans="2:19" ht="12.75">
      <c r="B150" s="42" t="s">
        <v>24</v>
      </c>
      <c r="C150" s="18">
        <v>25</v>
      </c>
      <c r="D150" s="18">
        <v>-82</v>
      </c>
      <c r="E150" s="18">
        <v>82</v>
      </c>
      <c r="F150" s="44">
        <v>76.64</v>
      </c>
      <c r="G150" s="45">
        <f t="shared" si="1"/>
        <v>107</v>
      </c>
      <c r="H150" s="46">
        <v>0.35</v>
      </c>
      <c r="K150" s="43">
        <v>23.36</v>
      </c>
      <c r="M150" s="42" t="s">
        <v>16</v>
      </c>
      <c r="N150" s="131">
        <v>1224</v>
      </c>
      <c r="O150" s="122" t="s">
        <v>56</v>
      </c>
      <c r="P150" s="131">
        <v>-1134</v>
      </c>
      <c r="Q150" s="122" t="s">
        <v>55</v>
      </c>
      <c r="R150" s="131">
        <v>2358</v>
      </c>
      <c r="S150" s="130" t="s">
        <v>336</v>
      </c>
    </row>
    <row r="151" spans="2:19" ht="12.75">
      <c r="B151" s="42" t="s">
        <v>25</v>
      </c>
      <c r="C151" s="18">
        <v>6</v>
      </c>
      <c r="D151" s="18">
        <v>-26</v>
      </c>
      <c r="E151" s="18">
        <v>26</v>
      </c>
      <c r="F151" s="44">
        <v>81.25</v>
      </c>
      <c r="G151" s="45">
        <f t="shared" si="1"/>
        <v>32</v>
      </c>
      <c r="H151" s="46">
        <v>0.1</v>
      </c>
      <c r="K151" s="43">
        <v>18.75</v>
      </c>
      <c r="M151" s="42" t="s">
        <v>17</v>
      </c>
      <c r="N151" s="131">
        <v>1044</v>
      </c>
      <c r="O151" s="122" t="s">
        <v>204</v>
      </c>
      <c r="P151" s="131">
        <v>-1053</v>
      </c>
      <c r="Q151" s="122" t="s">
        <v>205</v>
      </c>
      <c r="R151" s="131">
        <v>2097</v>
      </c>
      <c r="S151" s="130" t="s">
        <v>337</v>
      </c>
    </row>
    <row r="152" spans="2:19" ht="13.5" thickBot="1">
      <c r="B152" s="42"/>
      <c r="C152" s="18"/>
      <c r="D152" s="18"/>
      <c r="E152" s="18"/>
      <c r="F152" s="44"/>
      <c r="G152" s="45"/>
      <c r="H152" s="46"/>
      <c r="K152" s="43"/>
      <c r="M152" s="42" t="s">
        <v>18</v>
      </c>
      <c r="N152" s="131">
        <v>939</v>
      </c>
      <c r="O152" s="122" t="s">
        <v>338</v>
      </c>
      <c r="P152" s="131">
        <v>-1008</v>
      </c>
      <c r="Q152" s="122" t="s">
        <v>339</v>
      </c>
      <c r="R152" s="131">
        <v>1947</v>
      </c>
      <c r="S152" s="130" t="s">
        <v>340</v>
      </c>
    </row>
    <row r="153" spans="2:19" ht="13.5" thickBot="1">
      <c r="B153" s="47" t="s">
        <v>5</v>
      </c>
      <c r="C153" s="48">
        <f>SUM(C132:C151)</f>
        <v>15402</v>
      </c>
      <c r="D153" s="48">
        <f>SUM(D132:D151)</f>
        <v>-15129</v>
      </c>
      <c r="E153" s="48">
        <f>SUM(E132:E151)</f>
        <v>15129</v>
      </c>
      <c r="F153" s="49">
        <v>49.55</v>
      </c>
      <c r="G153" s="48">
        <f>SUM(G132:G151)</f>
        <v>30531</v>
      </c>
      <c r="H153" s="50"/>
      <c r="K153" s="49">
        <v>50.45</v>
      </c>
      <c r="M153" s="42" t="s">
        <v>19</v>
      </c>
      <c r="N153" s="131">
        <v>919</v>
      </c>
      <c r="O153" s="122" t="s">
        <v>341</v>
      </c>
      <c r="P153" s="131">
        <v>-948</v>
      </c>
      <c r="Q153" s="122" t="s">
        <v>342</v>
      </c>
      <c r="R153" s="131">
        <v>1867</v>
      </c>
      <c r="S153" s="130" t="s">
        <v>343</v>
      </c>
    </row>
    <row r="154" spans="13:19" ht="12.75">
      <c r="M154" s="42" t="s">
        <v>20</v>
      </c>
      <c r="N154" s="131">
        <v>640</v>
      </c>
      <c r="O154" s="122" t="s">
        <v>344</v>
      </c>
      <c r="P154" s="131">
        <v>-657</v>
      </c>
      <c r="Q154" s="122" t="s">
        <v>345</v>
      </c>
      <c r="R154" s="131">
        <v>1297</v>
      </c>
      <c r="S154" s="130" t="s">
        <v>227</v>
      </c>
    </row>
    <row r="155" spans="13:19" ht="12.75">
      <c r="M155" s="42" t="s">
        <v>21</v>
      </c>
      <c r="N155" s="131">
        <v>564</v>
      </c>
      <c r="O155" s="122" t="s">
        <v>346</v>
      </c>
      <c r="P155" s="131">
        <v>-605</v>
      </c>
      <c r="Q155" s="122" t="s">
        <v>347</v>
      </c>
      <c r="R155" s="131">
        <v>1169</v>
      </c>
      <c r="S155" s="130" t="s">
        <v>348</v>
      </c>
    </row>
    <row r="156" spans="13:19" ht="12.75">
      <c r="M156" s="42" t="s">
        <v>22</v>
      </c>
      <c r="N156" s="131">
        <v>296</v>
      </c>
      <c r="O156" s="122" t="s">
        <v>349</v>
      </c>
      <c r="P156" s="131">
        <v>-431</v>
      </c>
      <c r="Q156" s="122" t="s">
        <v>350</v>
      </c>
      <c r="R156" s="131">
        <v>727</v>
      </c>
      <c r="S156" s="130" t="s">
        <v>351</v>
      </c>
    </row>
    <row r="157" spans="13:19" ht="12.75">
      <c r="M157" s="42" t="s">
        <v>23</v>
      </c>
      <c r="N157" s="131">
        <v>150</v>
      </c>
      <c r="O157" s="122" t="s">
        <v>352</v>
      </c>
      <c r="P157" s="131">
        <v>-256</v>
      </c>
      <c r="Q157" s="122" t="s">
        <v>353</v>
      </c>
      <c r="R157" s="131">
        <v>406</v>
      </c>
      <c r="S157" s="130" t="s">
        <v>354</v>
      </c>
    </row>
    <row r="158" spans="13:19" ht="12.75">
      <c r="M158" s="42" t="s">
        <v>24</v>
      </c>
      <c r="N158" s="131">
        <v>29</v>
      </c>
      <c r="O158" s="122" t="s">
        <v>355</v>
      </c>
      <c r="P158" s="131">
        <v>-130</v>
      </c>
      <c r="Q158" s="122" t="s">
        <v>356</v>
      </c>
      <c r="R158" s="131">
        <v>159</v>
      </c>
      <c r="S158" s="130" t="s">
        <v>101</v>
      </c>
    </row>
    <row r="159" spans="13:19" ht="12.75">
      <c r="M159" s="42" t="s">
        <v>44</v>
      </c>
      <c r="N159" s="131">
        <v>5</v>
      </c>
      <c r="O159" s="122" t="s">
        <v>357</v>
      </c>
      <c r="P159" s="131">
        <v>-26</v>
      </c>
      <c r="Q159" s="122" t="s">
        <v>358</v>
      </c>
      <c r="R159" s="131">
        <v>31</v>
      </c>
      <c r="S159" s="130" t="s">
        <v>242</v>
      </c>
    </row>
    <row r="160" spans="13:19" ht="12.75">
      <c r="M160" s="42" t="s">
        <v>191</v>
      </c>
      <c r="N160" s="131">
        <v>0</v>
      </c>
      <c r="O160" s="122" t="s">
        <v>243</v>
      </c>
      <c r="P160" s="131">
        <v>-4</v>
      </c>
      <c r="Q160" s="122" t="s">
        <v>110</v>
      </c>
      <c r="R160" s="131">
        <v>4</v>
      </c>
      <c r="S160" s="130" t="s">
        <v>118</v>
      </c>
    </row>
    <row r="161" spans="13:19" ht="13.5" thickBot="1">
      <c r="M161" s="93"/>
      <c r="N161" s="132"/>
      <c r="O161" s="124"/>
      <c r="P161" s="132"/>
      <c r="Q161" s="124"/>
      <c r="R161" s="132"/>
      <c r="S161" s="126"/>
    </row>
    <row r="162" spans="13:19" ht="13.5" thickBot="1">
      <c r="M162" s="47" t="s">
        <v>5</v>
      </c>
      <c r="N162" s="97">
        <v>18593</v>
      </c>
      <c r="O162" s="95" t="s">
        <v>46</v>
      </c>
      <c r="P162" s="97">
        <v>18500</v>
      </c>
      <c r="Q162" s="95" t="s">
        <v>47</v>
      </c>
      <c r="R162" s="97">
        <v>37093</v>
      </c>
      <c r="S162" s="127" t="s">
        <v>110</v>
      </c>
    </row>
    <row r="169" spans="16:21" ht="12.75">
      <c r="P169" s="122"/>
      <c r="Q169" s="122"/>
      <c r="R169" s="122"/>
      <c r="S169" s="122"/>
      <c r="T169" s="122"/>
      <c r="U169" s="122"/>
    </row>
    <row r="170" spans="15:21" ht="18">
      <c r="O170" s="3" t="s">
        <v>359</v>
      </c>
      <c r="P170" s="122"/>
      <c r="Q170" s="122"/>
      <c r="R170" s="122"/>
      <c r="S170" s="122"/>
      <c r="T170" s="122"/>
      <c r="U170" s="122"/>
    </row>
    <row r="171" spans="15:21" ht="12.75">
      <c r="O171" s="4" t="s">
        <v>0</v>
      </c>
      <c r="P171" s="122"/>
      <c r="Q171" s="122"/>
      <c r="R171" s="122"/>
      <c r="S171" s="122"/>
      <c r="T171" s="122"/>
      <c r="U171" s="122"/>
    </row>
    <row r="172" spans="15:21" ht="12.75">
      <c r="O172" s="73" t="s">
        <v>1</v>
      </c>
      <c r="P172" s="122"/>
      <c r="Q172" s="122"/>
      <c r="R172" s="122"/>
      <c r="S172" s="122"/>
      <c r="T172" s="122"/>
      <c r="U172" s="122"/>
    </row>
    <row r="173" spans="15:21" ht="12.75">
      <c r="O173" s="2"/>
      <c r="P173" s="122"/>
      <c r="Q173" s="122"/>
      <c r="R173" s="122"/>
      <c r="S173" s="122"/>
      <c r="T173" s="122"/>
      <c r="U173" s="122"/>
    </row>
    <row r="174" spans="15:21" ht="12.75">
      <c r="O174" s="5" t="s">
        <v>360</v>
      </c>
      <c r="P174" s="122"/>
      <c r="Q174" s="122"/>
      <c r="R174" s="122"/>
      <c r="S174" s="122"/>
      <c r="T174" s="122"/>
      <c r="U174" s="122"/>
    </row>
    <row r="175" spans="15:21" ht="12.75">
      <c r="O175" s="5"/>
      <c r="P175" s="122"/>
      <c r="Q175" s="122"/>
      <c r="R175" s="122"/>
      <c r="S175" s="122"/>
      <c r="T175" s="122"/>
      <c r="U175" s="122"/>
    </row>
    <row r="176" spans="15:21" ht="12.75">
      <c r="O176" s="5" t="s">
        <v>361</v>
      </c>
      <c r="P176" s="122"/>
      <c r="Q176" s="122"/>
      <c r="R176" s="122"/>
      <c r="S176" s="122"/>
      <c r="T176" s="122"/>
      <c r="U176" s="122"/>
    </row>
    <row r="177" spans="16:21" ht="12.75">
      <c r="P177" s="122"/>
      <c r="Q177" s="122"/>
      <c r="R177" s="122"/>
      <c r="S177" s="122"/>
      <c r="T177" s="122"/>
      <c r="U177" s="122"/>
    </row>
    <row r="178" spans="16:21" ht="13.5" thickBot="1">
      <c r="P178" s="122"/>
      <c r="Q178" s="122"/>
      <c r="R178" s="122"/>
      <c r="S178" s="122"/>
      <c r="T178" s="122"/>
      <c r="U178" s="122"/>
    </row>
    <row r="179" spans="16:21" ht="13.5" thickBot="1">
      <c r="P179" s="123" t="s">
        <v>3</v>
      </c>
      <c r="Q179" s="95" t="s">
        <v>43</v>
      </c>
      <c r="R179" s="97" t="s">
        <v>4</v>
      </c>
      <c r="S179" s="97" t="s">
        <v>43</v>
      </c>
      <c r="T179" s="97" t="s">
        <v>5</v>
      </c>
      <c r="U179" s="98" t="s">
        <v>43</v>
      </c>
    </row>
    <row r="180" spans="15:21" ht="12.75">
      <c r="O180" s="104"/>
      <c r="P180" s="100"/>
      <c r="Q180" s="100"/>
      <c r="R180" s="102"/>
      <c r="S180" s="102"/>
      <c r="T180" s="102"/>
      <c r="U180" s="103"/>
    </row>
    <row r="181" spans="15:21" ht="12.75">
      <c r="O181" s="42" t="s">
        <v>6</v>
      </c>
      <c r="P181" s="131">
        <v>1173</v>
      </c>
      <c r="Q181" s="129" t="s">
        <v>362</v>
      </c>
      <c r="R181" s="131">
        <v>-1045</v>
      </c>
      <c r="S181" s="122" t="s">
        <v>363</v>
      </c>
      <c r="T181" s="131">
        <v>2218</v>
      </c>
      <c r="U181" s="135">
        <f>100/T203*T181</f>
        <v>5.983920574111045</v>
      </c>
    </row>
    <row r="182" spans="15:21" ht="12.75">
      <c r="O182" s="42" t="s">
        <v>7</v>
      </c>
      <c r="P182" s="131">
        <v>1144</v>
      </c>
      <c r="Q182" s="122" t="s">
        <v>364</v>
      </c>
      <c r="R182" s="131">
        <v>-1159</v>
      </c>
      <c r="S182" s="122" t="s">
        <v>365</v>
      </c>
      <c r="T182" s="131">
        <v>2303</v>
      </c>
      <c r="U182" s="133">
        <f>100/T203*T182</f>
        <v>6.21324124534614</v>
      </c>
    </row>
    <row r="183" spans="15:21" ht="12.75">
      <c r="O183" s="42" t="s">
        <v>8</v>
      </c>
      <c r="P183" s="131">
        <v>964</v>
      </c>
      <c r="Q183" s="122" t="s">
        <v>366</v>
      </c>
      <c r="R183" s="131">
        <v>-1007</v>
      </c>
      <c r="S183" s="122" t="s">
        <v>367</v>
      </c>
      <c r="T183" s="131">
        <v>1971</v>
      </c>
      <c r="U183" s="133">
        <f>100/T203*T183</f>
        <v>5.31754168240436</v>
      </c>
    </row>
    <row r="184" spans="15:21" ht="12.75">
      <c r="O184" s="42" t="s">
        <v>9</v>
      </c>
      <c r="P184" s="131">
        <v>898</v>
      </c>
      <c r="Q184" s="122" t="s">
        <v>156</v>
      </c>
      <c r="R184" s="131">
        <v>-856</v>
      </c>
      <c r="S184" s="122" t="s">
        <v>157</v>
      </c>
      <c r="T184" s="131">
        <v>1754</v>
      </c>
      <c r="U184" s="133">
        <f>100/T203*T184</f>
        <v>4.732099498192413</v>
      </c>
    </row>
    <row r="185" spans="15:21" ht="12.75">
      <c r="O185" s="42" t="s">
        <v>10</v>
      </c>
      <c r="P185" s="131">
        <v>912</v>
      </c>
      <c r="Q185" s="122" t="s">
        <v>368</v>
      </c>
      <c r="R185" s="131">
        <v>-962</v>
      </c>
      <c r="S185" s="122" t="s">
        <v>369</v>
      </c>
      <c r="T185" s="131">
        <v>1874</v>
      </c>
      <c r="U185" s="133">
        <f>100/T203*T185</f>
        <v>5.05584632817137</v>
      </c>
    </row>
    <row r="186" spans="15:21" ht="12.75">
      <c r="O186" s="42" t="s">
        <v>11</v>
      </c>
      <c r="P186" s="131">
        <v>993</v>
      </c>
      <c r="Q186" s="122" t="s">
        <v>370</v>
      </c>
      <c r="R186" s="131">
        <v>-1125</v>
      </c>
      <c r="S186" s="122" t="s">
        <v>371</v>
      </c>
      <c r="T186" s="131">
        <v>2118</v>
      </c>
      <c r="U186" s="133">
        <f>100/T203*T186</f>
        <v>5.714131549128582</v>
      </c>
    </row>
    <row r="187" spans="15:21" ht="12.75">
      <c r="O187" s="42" t="s">
        <v>12</v>
      </c>
      <c r="P187" s="131">
        <v>1487</v>
      </c>
      <c r="Q187" s="122" t="s">
        <v>372</v>
      </c>
      <c r="R187" s="131">
        <v>-1407</v>
      </c>
      <c r="S187" s="122" t="s">
        <v>373</v>
      </c>
      <c r="T187" s="131">
        <v>2894</v>
      </c>
      <c r="U187" s="133">
        <f>100/T203*T187</f>
        <v>7.8076943829925</v>
      </c>
    </row>
    <row r="188" spans="15:21" ht="12.75">
      <c r="O188" s="42" t="s">
        <v>13</v>
      </c>
      <c r="P188" s="131">
        <v>1816</v>
      </c>
      <c r="Q188" s="122" t="s">
        <v>275</v>
      </c>
      <c r="R188" s="131">
        <v>-1616</v>
      </c>
      <c r="S188" s="122" t="s">
        <v>276</v>
      </c>
      <c r="T188" s="131">
        <v>3432</v>
      </c>
      <c r="U188" s="133">
        <f>100/T203*T188</f>
        <v>9.259159337398154</v>
      </c>
    </row>
    <row r="189" spans="15:21" ht="12.75">
      <c r="O189" s="42" t="s">
        <v>14</v>
      </c>
      <c r="P189" s="131">
        <v>1654</v>
      </c>
      <c r="Q189" s="122" t="s">
        <v>374</v>
      </c>
      <c r="R189" s="131">
        <v>-1538</v>
      </c>
      <c r="S189" s="122" t="s">
        <v>375</v>
      </c>
      <c r="T189" s="131">
        <v>3192</v>
      </c>
      <c r="U189" s="133">
        <f>100/T203*T189</f>
        <v>8.611665677440241</v>
      </c>
    </row>
    <row r="190" spans="15:21" ht="12.75">
      <c r="O190" s="42" t="s">
        <v>15</v>
      </c>
      <c r="P190" s="131">
        <v>1517</v>
      </c>
      <c r="Q190" s="122" t="s">
        <v>376</v>
      </c>
      <c r="R190" s="131">
        <v>-1400</v>
      </c>
      <c r="S190" s="122" t="s">
        <v>377</v>
      </c>
      <c r="T190" s="131">
        <v>2917</v>
      </c>
      <c r="U190" s="133">
        <f>100/T203*T190</f>
        <v>7.869745858738467</v>
      </c>
    </row>
    <row r="191" spans="15:21" ht="12.75">
      <c r="O191" s="42" t="s">
        <v>16</v>
      </c>
      <c r="P191" s="131">
        <v>1255</v>
      </c>
      <c r="Q191" s="122" t="s">
        <v>378</v>
      </c>
      <c r="R191" s="131">
        <v>-1156</v>
      </c>
      <c r="S191" s="122" t="s">
        <v>379</v>
      </c>
      <c r="T191" s="131">
        <v>2411</v>
      </c>
      <c r="U191" s="133">
        <f>100/T203*T191</f>
        <v>6.5046133923272</v>
      </c>
    </row>
    <row r="192" spans="15:21" ht="12.75">
      <c r="O192" s="42" t="s">
        <v>17</v>
      </c>
      <c r="P192" s="131">
        <v>1026</v>
      </c>
      <c r="Q192" s="122" t="s">
        <v>228</v>
      </c>
      <c r="R192" s="131">
        <v>-1080</v>
      </c>
      <c r="S192" s="122" t="s">
        <v>229</v>
      </c>
      <c r="T192" s="131">
        <v>2106</v>
      </c>
      <c r="U192" s="133">
        <f>100/T203*T192</f>
        <v>5.681756866130686</v>
      </c>
    </row>
    <row r="193" spans="15:21" ht="12.75">
      <c r="O193" s="42" t="s">
        <v>18</v>
      </c>
      <c r="P193" s="131">
        <v>955</v>
      </c>
      <c r="Q193" s="122" t="s">
        <v>76</v>
      </c>
      <c r="R193" s="131">
        <v>-973</v>
      </c>
      <c r="S193" s="122" t="s">
        <v>77</v>
      </c>
      <c r="T193" s="131">
        <v>1928</v>
      </c>
      <c r="U193" s="133">
        <f>100/T203*T193</f>
        <v>5.2015324016619005</v>
      </c>
    </row>
    <row r="194" spans="15:21" ht="12.75">
      <c r="O194" s="42" t="s">
        <v>19</v>
      </c>
      <c r="P194" s="131">
        <v>940</v>
      </c>
      <c r="Q194" s="122" t="s">
        <v>380</v>
      </c>
      <c r="R194" s="131">
        <v>-980</v>
      </c>
      <c r="S194" s="122" t="s">
        <v>381</v>
      </c>
      <c r="T194" s="131">
        <v>1920</v>
      </c>
      <c r="U194" s="133">
        <f>100/T203*T194</f>
        <v>5.179949279663304</v>
      </c>
    </row>
    <row r="195" spans="15:21" ht="12.75">
      <c r="O195" s="42" t="s">
        <v>20</v>
      </c>
      <c r="P195" s="131">
        <v>686</v>
      </c>
      <c r="Q195" s="122" t="s">
        <v>364</v>
      </c>
      <c r="R195" s="131">
        <v>-695</v>
      </c>
      <c r="S195" s="122" t="s">
        <v>365</v>
      </c>
      <c r="T195" s="131">
        <v>1381</v>
      </c>
      <c r="U195" s="133">
        <f>100/T203*T195</f>
        <v>3.725786435007824</v>
      </c>
    </row>
    <row r="196" spans="15:21" ht="12.75">
      <c r="O196" s="42" t="s">
        <v>21</v>
      </c>
      <c r="P196" s="131">
        <v>561</v>
      </c>
      <c r="Q196" s="122" t="s">
        <v>382</v>
      </c>
      <c r="R196" s="131">
        <v>-618</v>
      </c>
      <c r="S196" s="122" t="s">
        <v>383</v>
      </c>
      <c r="T196" s="131">
        <v>1179</v>
      </c>
      <c r="U196" s="133">
        <f>100/T203*T196</f>
        <v>3.1808126045432474</v>
      </c>
    </row>
    <row r="197" spans="15:21" ht="12.75">
      <c r="O197" s="42" t="s">
        <v>22</v>
      </c>
      <c r="P197" s="131">
        <v>346</v>
      </c>
      <c r="Q197" s="122" t="s">
        <v>384</v>
      </c>
      <c r="R197" s="131">
        <v>-460</v>
      </c>
      <c r="S197" s="122" t="s">
        <v>385</v>
      </c>
      <c r="T197" s="131">
        <v>806</v>
      </c>
      <c r="U197" s="133">
        <f>100/T203*T197</f>
        <v>2.1744995413586574</v>
      </c>
    </row>
    <row r="198" spans="15:21" ht="12.75">
      <c r="O198" s="42" t="s">
        <v>23</v>
      </c>
      <c r="P198" s="131">
        <v>147</v>
      </c>
      <c r="Q198" s="122" t="s">
        <v>386</v>
      </c>
      <c r="R198" s="131">
        <v>-291</v>
      </c>
      <c r="S198" s="122" t="s">
        <v>387</v>
      </c>
      <c r="T198" s="131">
        <v>438</v>
      </c>
      <c r="U198" s="133">
        <f>100/T203*T198</f>
        <v>1.181675929423191</v>
      </c>
    </row>
    <row r="199" spans="15:21" ht="12.75">
      <c r="O199" s="42" t="s">
        <v>24</v>
      </c>
      <c r="P199" s="131">
        <v>56</v>
      </c>
      <c r="Q199" s="122" t="s">
        <v>388</v>
      </c>
      <c r="R199" s="131">
        <v>-129</v>
      </c>
      <c r="S199" s="122" t="s">
        <v>389</v>
      </c>
      <c r="T199" s="131">
        <v>185</v>
      </c>
      <c r="U199" s="133">
        <f>100/T203*T199</f>
        <v>0.4991096962175579</v>
      </c>
    </row>
    <row r="200" spans="15:21" ht="12.75">
      <c r="O200" s="42" t="s">
        <v>44</v>
      </c>
      <c r="P200" s="131">
        <v>5</v>
      </c>
      <c r="Q200" s="122" t="s">
        <v>357</v>
      </c>
      <c r="R200" s="131">
        <v>-26</v>
      </c>
      <c r="S200" s="122" t="s">
        <v>358</v>
      </c>
      <c r="T200" s="131">
        <v>31</v>
      </c>
      <c r="U200" s="133">
        <f>100/T203*T200</f>
        <v>0.08363459774456375</v>
      </c>
    </row>
    <row r="201" spans="15:21" ht="12.75">
      <c r="O201" s="42" t="s">
        <v>191</v>
      </c>
      <c r="P201" s="131">
        <v>1</v>
      </c>
      <c r="Q201" s="122" t="s">
        <v>390</v>
      </c>
      <c r="R201" s="131">
        <v>-7</v>
      </c>
      <c r="S201" s="122" t="s">
        <v>391</v>
      </c>
      <c r="T201" s="131">
        <v>8</v>
      </c>
      <c r="U201" s="133">
        <f>100/T203*T201</f>
        <v>0.021583121998597098</v>
      </c>
    </row>
    <row r="202" spans="15:21" ht="13.5" thickBot="1">
      <c r="O202" s="93"/>
      <c r="P202" s="132"/>
      <c r="Q202" s="124"/>
      <c r="R202" s="132"/>
      <c r="S202" s="124"/>
      <c r="T202" s="132"/>
      <c r="U202" s="126"/>
    </row>
    <row r="203" spans="15:21" ht="13.5" thickBot="1">
      <c r="O203" s="47" t="s">
        <v>5</v>
      </c>
      <c r="P203" s="97">
        <f>SUM(P181:P201)</f>
        <v>18536</v>
      </c>
      <c r="Q203" s="134">
        <f>100/T203*P203</f>
        <v>50.008093670749474</v>
      </c>
      <c r="R203" s="97">
        <f>SUM(R181:R201)</f>
        <v>-18530</v>
      </c>
      <c r="S203" s="134">
        <f>100/T203*R203</f>
        <v>-49.991906329250526</v>
      </c>
      <c r="T203" s="97">
        <f>SUM(T181:T201)</f>
        <v>37066</v>
      </c>
      <c r="U203" s="127" t="s">
        <v>110</v>
      </c>
    </row>
    <row r="207" spans="16:21" ht="12.75">
      <c r="P207" s="122"/>
      <c r="Q207" s="122"/>
      <c r="R207" s="122"/>
      <c r="S207" s="122"/>
      <c r="T207" s="122"/>
      <c r="U207" s="122"/>
    </row>
    <row r="208" spans="15:21" ht="18">
      <c r="O208" s="3" t="s">
        <v>392</v>
      </c>
      <c r="P208" s="122"/>
      <c r="Q208" s="122"/>
      <c r="R208" s="122"/>
      <c r="S208" s="122"/>
      <c r="T208" s="122"/>
      <c r="U208" s="122"/>
    </row>
    <row r="209" spans="15:21" ht="12.75">
      <c r="O209" s="4" t="s">
        <v>0</v>
      </c>
      <c r="P209" s="122"/>
      <c r="Q209" s="122"/>
      <c r="R209" s="122"/>
      <c r="S209" s="122"/>
      <c r="T209" s="122"/>
      <c r="U209" s="122"/>
    </row>
    <row r="210" spans="15:21" ht="12.75">
      <c r="O210" s="73" t="s">
        <v>1</v>
      </c>
      <c r="P210" s="122"/>
      <c r="Q210" s="122"/>
      <c r="R210" s="122"/>
      <c r="S210" s="122"/>
      <c r="T210" s="122"/>
      <c r="U210" s="122"/>
    </row>
    <row r="211" spans="15:21" ht="12.75">
      <c r="O211" s="2"/>
      <c r="P211" s="122"/>
      <c r="Q211" s="122"/>
      <c r="R211" s="122"/>
      <c r="S211" s="122"/>
      <c r="T211" s="122"/>
      <c r="U211" s="122"/>
    </row>
    <row r="212" spans="15:21" ht="12.75">
      <c r="O212" s="5" t="s">
        <v>393</v>
      </c>
      <c r="P212" s="122"/>
      <c r="Q212" s="122"/>
      <c r="R212" s="122"/>
      <c r="S212" s="122"/>
      <c r="T212" s="122"/>
      <c r="U212" s="122"/>
    </row>
    <row r="213" spans="15:21" ht="12.75">
      <c r="O213" s="5"/>
      <c r="P213" s="122"/>
      <c r="Q213" s="122"/>
      <c r="R213" s="122"/>
      <c r="S213" s="122"/>
      <c r="T213" s="122"/>
      <c r="U213" s="122"/>
    </row>
    <row r="214" spans="15:21" ht="12.75">
      <c r="O214" s="5" t="s">
        <v>394</v>
      </c>
      <c r="P214" s="122"/>
      <c r="Q214" s="122"/>
      <c r="R214" s="122"/>
      <c r="S214" s="122"/>
      <c r="T214" s="122"/>
      <c r="U214" s="122"/>
    </row>
    <row r="215" spans="16:21" ht="12.75">
      <c r="P215" s="122"/>
      <c r="Q215" s="122"/>
      <c r="R215" s="122"/>
      <c r="S215" s="122"/>
      <c r="T215" s="122"/>
      <c r="U215" s="122"/>
    </row>
    <row r="216" spans="16:21" ht="13.5" thickBot="1">
      <c r="P216" s="122"/>
      <c r="Q216" s="122"/>
      <c r="R216" s="122"/>
      <c r="S216" s="122"/>
      <c r="T216" s="122"/>
      <c r="U216" s="122"/>
    </row>
    <row r="217" spans="16:21" ht="13.5" thickBot="1">
      <c r="P217" s="123" t="s">
        <v>3</v>
      </c>
      <c r="Q217" s="95" t="s">
        <v>43</v>
      </c>
      <c r="R217" s="97" t="s">
        <v>4</v>
      </c>
      <c r="S217" s="97" t="s">
        <v>43</v>
      </c>
      <c r="T217" s="97" t="s">
        <v>5</v>
      </c>
      <c r="U217" s="98" t="s">
        <v>43</v>
      </c>
    </row>
    <row r="218" spans="15:21" ht="12.75">
      <c r="O218" s="104"/>
      <c r="P218" s="100"/>
      <c r="Q218" s="100"/>
      <c r="R218" s="102"/>
      <c r="S218" s="102"/>
      <c r="T218" s="102"/>
      <c r="U218" s="103"/>
    </row>
    <row r="219" spans="15:21" ht="12.75">
      <c r="O219" s="42" t="s">
        <v>6</v>
      </c>
      <c r="P219" s="136">
        <v>1145</v>
      </c>
      <c r="Q219" s="137" t="s">
        <v>395</v>
      </c>
      <c r="R219" s="136">
        <v>-970</v>
      </c>
      <c r="S219" s="138" t="s">
        <v>396</v>
      </c>
      <c r="T219" s="136">
        <v>2115</v>
      </c>
      <c r="U219" s="139" t="s">
        <v>397</v>
      </c>
    </row>
    <row r="220" spans="15:21" ht="12.75">
      <c r="O220" s="42" t="s">
        <v>7</v>
      </c>
      <c r="P220" s="136">
        <v>1153</v>
      </c>
      <c r="Q220" s="138" t="s">
        <v>398</v>
      </c>
      <c r="R220" s="136">
        <v>-1150</v>
      </c>
      <c r="S220" s="138" t="s">
        <v>399</v>
      </c>
      <c r="T220" s="136">
        <v>2303</v>
      </c>
      <c r="U220" s="46" t="s">
        <v>400</v>
      </c>
    </row>
    <row r="221" spans="15:21" ht="12.75">
      <c r="O221" s="42" t="s">
        <v>8</v>
      </c>
      <c r="P221" s="136">
        <v>999</v>
      </c>
      <c r="Q221" s="138" t="s">
        <v>401</v>
      </c>
      <c r="R221" s="136">
        <v>-1029</v>
      </c>
      <c r="S221" s="138" t="s">
        <v>402</v>
      </c>
      <c r="T221" s="136">
        <v>2028</v>
      </c>
      <c r="U221" s="46" t="s">
        <v>403</v>
      </c>
    </row>
    <row r="222" spans="15:21" ht="12.75">
      <c r="O222" s="42" t="s">
        <v>9</v>
      </c>
      <c r="P222" s="136">
        <v>884</v>
      </c>
      <c r="Q222" s="138" t="s">
        <v>404</v>
      </c>
      <c r="R222" s="136">
        <v>-878</v>
      </c>
      <c r="S222" s="138" t="s">
        <v>405</v>
      </c>
      <c r="T222" s="136">
        <v>1762</v>
      </c>
      <c r="U222" s="46" t="s">
        <v>406</v>
      </c>
    </row>
    <row r="223" spans="15:21" ht="12.75">
      <c r="O223" s="42" t="s">
        <v>10</v>
      </c>
      <c r="P223" s="136">
        <v>903</v>
      </c>
      <c r="Q223" s="138" t="s">
        <v>49</v>
      </c>
      <c r="R223" s="136">
        <v>-908</v>
      </c>
      <c r="S223" s="138" t="s">
        <v>50</v>
      </c>
      <c r="T223" s="136">
        <v>1811</v>
      </c>
      <c r="U223" s="46" t="s">
        <v>48</v>
      </c>
    </row>
    <row r="224" spans="15:21" ht="12.75">
      <c r="O224" s="42" t="s">
        <v>11</v>
      </c>
      <c r="P224" s="136">
        <v>935</v>
      </c>
      <c r="Q224" s="138" t="s">
        <v>294</v>
      </c>
      <c r="R224" s="136">
        <v>-1029</v>
      </c>
      <c r="S224" s="138" t="s">
        <v>295</v>
      </c>
      <c r="T224" s="136">
        <v>1964</v>
      </c>
      <c r="U224" s="46" t="s">
        <v>407</v>
      </c>
    </row>
    <row r="225" spans="15:21" ht="12.75">
      <c r="O225" s="42" t="s">
        <v>12</v>
      </c>
      <c r="P225" s="136">
        <v>1349</v>
      </c>
      <c r="Q225" s="138" t="s">
        <v>408</v>
      </c>
      <c r="R225" s="136">
        <v>-1321</v>
      </c>
      <c r="S225" s="138" t="s">
        <v>409</v>
      </c>
      <c r="T225" s="136">
        <v>2670</v>
      </c>
      <c r="U225" s="46" t="s">
        <v>410</v>
      </c>
    </row>
    <row r="226" spans="15:21" ht="12.75">
      <c r="O226" s="42" t="s">
        <v>13</v>
      </c>
      <c r="P226" s="136">
        <v>1763</v>
      </c>
      <c r="Q226" s="138" t="s">
        <v>411</v>
      </c>
      <c r="R226" s="136">
        <v>-1629</v>
      </c>
      <c r="S226" s="138" t="s">
        <v>412</v>
      </c>
      <c r="T226" s="136">
        <v>3392</v>
      </c>
      <c r="U226" s="46" t="s">
        <v>413</v>
      </c>
    </row>
    <row r="227" spans="15:21" ht="12.75">
      <c r="O227" s="42" t="s">
        <v>14</v>
      </c>
      <c r="P227" s="136">
        <v>1661</v>
      </c>
      <c r="Q227" s="138" t="s">
        <v>414</v>
      </c>
      <c r="R227" s="136">
        <v>-1527</v>
      </c>
      <c r="S227" s="138" t="s">
        <v>415</v>
      </c>
      <c r="T227" s="136">
        <v>3188</v>
      </c>
      <c r="U227" s="46" t="s">
        <v>416</v>
      </c>
    </row>
    <row r="228" spans="15:21" ht="12.75">
      <c r="O228" s="42" t="s">
        <v>15</v>
      </c>
      <c r="P228" s="136">
        <v>1503</v>
      </c>
      <c r="Q228" s="138" t="s">
        <v>417</v>
      </c>
      <c r="R228" s="136">
        <v>-1401</v>
      </c>
      <c r="S228" s="138" t="s">
        <v>418</v>
      </c>
      <c r="T228" s="136">
        <v>2904</v>
      </c>
      <c r="U228" s="46" t="s">
        <v>419</v>
      </c>
    </row>
    <row r="229" spans="15:21" ht="12.75">
      <c r="O229" s="42" t="s">
        <v>16</v>
      </c>
      <c r="P229" s="136">
        <v>1300</v>
      </c>
      <c r="Q229" s="138" t="s">
        <v>272</v>
      </c>
      <c r="R229" s="136">
        <v>-1214</v>
      </c>
      <c r="S229" s="138" t="s">
        <v>273</v>
      </c>
      <c r="T229" s="136">
        <v>2514</v>
      </c>
      <c r="U229" s="46" t="s">
        <v>420</v>
      </c>
    </row>
    <row r="230" spans="15:21" ht="12.75">
      <c r="O230" s="42" t="s">
        <v>17</v>
      </c>
      <c r="P230" s="136">
        <v>990</v>
      </c>
      <c r="Q230" s="138" t="s">
        <v>421</v>
      </c>
      <c r="R230" s="136">
        <v>-1055</v>
      </c>
      <c r="S230" s="138" t="s">
        <v>422</v>
      </c>
      <c r="T230" s="136">
        <v>2045</v>
      </c>
      <c r="U230" s="46" t="s">
        <v>423</v>
      </c>
    </row>
    <row r="231" spans="15:21" ht="12.75">
      <c r="O231" s="42" t="s">
        <v>18</v>
      </c>
      <c r="P231" s="136">
        <v>978</v>
      </c>
      <c r="Q231" s="138" t="s">
        <v>424</v>
      </c>
      <c r="R231" s="136">
        <v>-1022</v>
      </c>
      <c r="S231" s="138" t="s">
        <v>425</v>
      </c>
      <c r="T231" s="136">
        <v>2000</v>
      </c>
      <c r="U231" s="46" t="s">
        <v>51</v>
      </c>
    </row>
    <row r="232" spans="15:21" ht="12.75">
      <c r="O232" s="42" t="s">
        <v>19</v>
      </c>
      <c r="P232" s="136">
        <v>956</v>
      </c>
      <c r="Q232" s="138" t="s">
        <v>76</v>
      </c>
      <c r="R232" s="136">
        <v>-974</v>
      </c>
      <c r="S232" s="138" t="s">
        <v>77</v>
      </c>
      <c r="T232" s="136">
        <v>1930</v>
      </c>
      <c r="U232" s="46" t="s">
        <v>426</v>
      </c>
    </row>
    <row r="233" spans="15:21" ht="12.75">
      <c r="O233" s="42" t="s">
        <v>20</v>
      </c>
      <c r="P233" s="136">
        <v>745</v>
      </c>
      <c r="Q233" s="138" t="s">
        <v>427</v>
      </c>
      <c r="R233" s="136">
        <v>-789</v>
      </c>
      <c r="S233" s="138" t="s">
        <v>428</v>
      </c>
      <c r="T233" s="136">
        <v>1534</v>
      </c>
      <c r="U233" s="46" t="s">
        <v>429</v>
      </c>
    </row>
    <row r="234" spans="15:21" ht="12.75">
      <c r="O234" s="42" t="s">
        <v>21</v>
      </c>
      <c r="P234" s="136">
        <v>511</v>
      </c>
      <c r="Q234" s="138" t="s">
        <v>430</v>
      </c>
      <c r="R234" s="136">
        <v>-587</v>
      </c>
      <c r="S234" s="138" t="s">
        <v>431</v>
      </c>
      <c r="T234" s="136">
        <v>1098</v>
      </c>
      <c r="U234" s="46" t="s">
        <v>432</v>
      </c>
    </row>
    <row r="235" spans="15:21" ht="12.75">
      <c r="O235" s="42" t="s">
        <v>22</v>
      </c>
      <c r="P235" s="136">
        <v>378</v>
      </c>
      <c r="Q235" s="138" t="s">
        <v>433</v>
      </c>
      <c r="R235" s="136">
        <v>-468</v>
      </c>
      <c r="S235" s="138" t="s">
        <v>434</v>
      </c>
      <c r="T235" s="136">
        <v>846</v>
      </c>
      <c r="U235" s="46" t="s">
        <v>435</v>
      </c>
    </row>
    <row r="236" spans="15:21" ht="12.75">
      <c r="O236" s="42" t="s">
        <v>23</v>
      </c>
      <c r="P236" s="136">
        <v>159</v>
      </c>
      <c r="Q236" s="138" t="s">
        <v>436</v>
      </c>
      <c r="R236" s="136">
        <v>-302</v>
      </c>
      <c r="S236" s="138" t="s">
        <v>437</v>
      </c>
      <c r="T236" s="136">
        <v>461</v>
      </c>
      <c r="U236" s="46" t="s">
        <v>438</v>
      </c>
    </row>
    <row r="237" spans="15:21" ht="12.75">
      <c r="O237" s="42" t="s">
        <v>24</v>
      </c>
      <c r="P237" s="136">
        <v>60</v>
      </c>
      <c r="Q237" s="138" t="s">
        <v>439</v>
      </c>
      <c r="R237" s="136">
        <v>-136</v>
      </c>
      <c r="S237" s="138" t="s">
        <v>440</v>
      </c>
      <c r="T237" s="136">
        <v>196</v>
      </c>
      <c r="U237" s="46" t="s">
        <v>441</v>
      </c>
    </row>
    <row r="238" spans="15:21" ht="12.75">
      <c r="O238" s="42" t="s">
        <v>44</v>
      </c>
      <c r="P238" s="136">
        <v>6</v>
      </c>
      <c r="Q238" s="138" t="s">
        <v>442</v>
      </c>
      <c r="R238" s="136">
        <v>-31</v>
      </c>
      <c r="S238" s="138" t="s">
        <v>443</v>
      </c>
      <c r="T238" s="136">
        <v>37</v>
      </c>
      <c r="U238" s="46" t="s">
        <v>444</v>
      </c>
    </row>
    <row r="239" spans="15:21" ht="12.75">
      <c r="O239" s="42" t="s">
        <v>191</v>
      </c>
      <c r="P239" s="136">
        <v>1</v>
      </c>
      <c r="Q239" s="138" t="s">
        <v>445</v>
      </c>
      <c r="R239" s="136">
        <v>-6</v>
      </c>
      <c r="S239" s="138" t="s">
        <v>446</v>
      </c>
      <c r="T239" s="136">
        <v>7</v>
      </c>
      <c r="U239" s="46" t="s">
        <v>107</v>
      </c>
    </row>
    <row r="240" spans="15:21" ht="13.5" thickBot="1">
      <c r="O240" s="93"/>
      <c r="P240" s="132"/>
      <c r="Q240" s="124"/>
      <c r="R240" s="132"/>
      <c r="S240" s="124"/>
      <c r="T240" s="132"/>
      <c r="U240" s="126"/>
    </row>
    <row r="241" spans="15:21" ht="13.5" thickBot="1">
      <c r="O241" s="47" t="s">
        <v>5</v>
      </c>
      <c r="P241" s="97">
        <f>SUM(P219:P239)</f>
        <v>18379</v>
      </c>
      <c r="Q241" s="134">
        <f>100/T241*P241</f>
        <v>49.936149979622336</v>
      </c>
      <c r="R241" s="97">
        <f>SUM(R219:R239)</f>
        <v>-18426</v>
      </c>
      <c r="S241" s="134">
        <f>100/T241*R241</f>
        <v>-50.063850020377664</v>
      </c>
      <c r="T241" s="97">
        <f>SUM(T219:T239)</f>
        <v>36805</v>
      </c>
      <c r="U241" s="127" t="s">
        <v>110</v>
      </c>
    </row>
    <row r="245" spans="15:21" ht="18">
      <c r="O245" s="3" t="s">
        <v>447</v>
      </c>
      <c r="P245" s="122"/>
      <c r="Q245" s="122"/>
      <c r="R245" s="122"/>
      <c r="S245" s="122"/>
      <c r="T245" s="122"/>
      <c r="U245" s="122"/>
    </row>
    <row r="246" spans="15:21" ht="12.75">
      <c r="O246" s="4" t="s">
        <v>0</v>
      </c>
      <c r="P246" s="122"/>
      <c r="Q246" s="122"/>
      <c r="R246" s="122"/>
      <c r="S246" s="122"/>
      <c r="T246" s="122"/>
      <c r="U246" s="122"/>
    </row>
    <row r="247" spans="15:21" ht="12.75">
      <c r="O247" s="73" t="s">
        <v>1</v>
      </c>
      <c r="P247" s="122"/>
      <c r="Q247" s="122"/>
      <c r="R247" s="122"/>
      <c r="S247" s="122"/>
      <c r="T247" s="122"/>
      <c r="U247" s="122"/>
    </row>
    <row r="248" spans="15:21" ht="12.75">
      <c r="O248" s="2"/>
      <c r="P248" s="122"/>
      <c r="Q248" s="122"/>
      <c r="R248" s="122"/>
      <c r="S248" s="122"/>
      <c r="T248" s="122"/>
      <c r="U248" s="122"/>
    </row>
    <row r="249" spans="15:21" ht="12.75">
      <c r="O249" s="5" t="s">
        <v>448</v>
      </c>
      <c r="P249" s="122"/>
      <c r="Q249" s="122"/>
      <c r="R249" s="122"/>
      <c r="S249" s="122"/>
      <c r="T249" s="122"/>
      <c r="U249" s="122"/>
    </row>
    <row r="250" spans="15:21" ht="12.75">
      <c r="O250" s="5"/>
      <c r="P250" s="122"/>
      <c r="Q250" s="122"/>
      <c r="R250" s="122"/>
      <c r="S250" s="122"/>
      <c r="T250" s="122"/>
      <c r="U250" s="122"/>
    </row>
    <row r="251" spans="15:21" ht="12.75">
      <c r="O251" s="5" t="s">
        <v>449</v>
      </c>
      <c r="P251" s="122"/>
      <c r="Q251" s="122"/>
      <c r="R251" s="122"/>
      <c r="S251" s="122"/>
      <c r="T251" s="122"/>
      <c r="U251" s="122"/>
    </row>
    <row r="252" spans="16:21" ht="12.75">
      <c r="P252" s="122"/>
      <c r="Q252" s="122"/>
      <c r="R252" s="122"/>
      <c r="S252" s="122"/>
      <c r="T252" s="122"/>
      <c r="U252" s="122"/>
    </row>
    <row r="253" spans="16:21" ht="13.5" thickBot="1">
      <c r="P253" s="122"/>
      <c r="Q253" s="122"/>
      <c r="R253" s="122"/>
      <c r="S253" s="122"/>
      <c r="T253" s="122"/>
      <c r="U253" s="122"/>
    </row>
    <row r="254" spans="16:21" ht="13.5" thickBot="1">
      <c r="P254" s="123" t="s">
        <v>3</v>
      </c>
      <c r="Q254" s="95" t="s">
        <v>43</v>
      </c>
      <c r="R254" s="97" t="s">
        <v>4</v>
      </c>
      <c r="S254" s="97" t="s">
        <v>43</v>
      </c>
      <c r="T254" s="97" t="s">
        <v>5</v>
      </c>
      <c r="U254" s="98" t="s">
        <v>43</v>
      </c>
    </row>
    <row r="255" spans="15:21" ht="12.75">
      <c r="O255" s="104"/>
      <c r="P255" s="100"/>
      <c r="Q255" s="100"/>
      <c r="R255" s="102"/>
      <c r="S255" s="102"/>
      <c r="T255" s="102"/>
      <c r="U255" s="103"/>
    </row>
    <row r="256" spans="15:21" ht="12.75">
      <c r="O256" s="42" t="s">
        <v>6</v>
      </c>
      <c r="P256" s="142">
        <v>1062</v>
      </c>
      <c r="Q256" s="140" t="s">
        <v>450</v>
      </c>
      <c r="R256" s="142">
        <v>-934</v>
      </c>
      <c r="S256" s="140" t="s">
        <v>451</v>
      </c>
      <c r="T256" s="142">
        <v>1996</v>
      </c>
      <c r="U256" s="141" t="s">
        <v>452</v>
      </c>
    </row>
    <row r="257" spans="15:21" ht="12.75">
      <c r="O257" s="42" t="s">
        <v>7</v>
      </c>
      <c r="P257" s="142">
        <v>1179</v>
      </c>
      <c r="Q257" s="140" t="s">
        <v>131</v>
      </c>
      <c r="R257" s="142">
        <v>-1137</v>
      </c>
      <c r="S257" s="140" t="s">
        <v>132</v>
      </c>
      <c r="T257" s="142">
        <v>2316</v>
      </c>
      <c r="U257" s="141" t="s">
        <v>453</v>
      </c>
    </row>
    <row r="258" spans="15:21" ht="12.75">
      <c r="O258" s="42" t="s">
        <v>8</v>
      </c>
      <c r="P258" s="142">
        <v>1007</v>
      </c>
      <c r="Q258" s="140" t="s">
        <v>154</v>
      </c>
      <c r="R258" s="142">
        <v>-1020</v>
      </c>
      <c r="S258" s="140" t="s">
        <v>155</v>
      </c>
      <c r="T258" s="142">
        <v>2027</v>
      </c>
      <c r="U258" s="141" t="s">
        <v>454</v>
      </c>
    </row>
    <row r="259" spans="15:21" ht="12.75">
      <c r="O259" s="42" t="s">
        <v>9</v>
      </c>
      <c r="P259" s="142">
        <v>912</v>
      </c>
      <c r="Q259" s="140" t="s">
        <v>455</v>
      </c>
      <c r="R259" s="142">
        <v>-904</v>
      </c>
      <c r="S259" s="140" t="s">
        <v>456</v>
      </c>
      <c r="T259" s="142">
        <v>1816</v>
      </c>
      <c r="U259" s="141" t="s">
        <v>457</v>
      </c>
    </row>
    <row r="260" spans="15:21" ht="12.75">
      <c r="O260" s="42" t="s">
        <v>10</v>
      </c>
      <c r="P260" s="142">
        <v>909</v>
      </c>
      <c r="Q260" s="140" t="s">
        <v>458</v>
      </c>
      <c r="R260" s="142">
        <v>-906</v>
      </c>
      <c r="S260" s="140" t="s">
        <v>459</v>
      </c>
      <c r="T260" s="142">
        <v>1815</v>
      </c>
      <c r="U260" s="141" t="s">
        <v>457</v>
      </c>
    </row>
    <row r="261" spans="15:21" ht="12.75">
      <c r="O261" s="42" t="s">
        <v>11</v>
      </c>
      <c r="P261" s="142">
        <v>910</v>
      </c>
      <c r="Q261" s="140" t="s">
        <v>322</v>
      </c>
      <c r="R261" s="142">
        <v>-1001</v>
      </c>
      <c r="S261" s="140" t="s">
        <v>323</v>
      </c>
      <c r="T261" s="142">
        <v>1911</v>
      </c>
      <c r="U261" s="141" t="s">
        <v>460</v>
      </c>
    </row>
    <row r="262" spans="15:21" ht="12.75">
      <c r="O262" s="42" t="s">
        <v>12</v>
      </c>
      <c r="P262" s="142">
        <v>1199</v>
      </c>
      <c r="Q262" s="140" t="s">
        <v>344</v>
      </c>
      <c r="R262" s="142">
        <v>-1231</v>
      </c>
      <c r="S262" s="140" t="s">
        <v>345</v>
      </c>
      <c r="T262" s="142">
        <v>2430</v>
      </c>
      <c r="U262" s="141" t="s">
        <v>461</v>
      </c>
    </row>
    <row r="263" spans="15:21" ht="12.75">
      <c r="O263" s="42" t="s">
        <v>13</v>
      </c>
      <c r="P263" s="142">
        <v>1717</v>
      </c>
      <c r="Q263" s="140" t="s">
        <v>462</v>
      </c>
      <c r="R263" s="142">
        <v>-1544</v>
      </c>
      <c r="S263" s="140" t="s">
        <v>463</v>
      </c>
      <c r="T263" s="142">
        <v>3261</v>
      </c>
      <c r="U263" s="141" t="s">
        <v>464</v>
      </c>
    </row>
    <row r="264" spans="15:21" ht="12.75">
      <c r="O264" s="42" t="s">
        <v>14</v>
      </c>
      <c r="P264" s="142">
        <v>1684</v>
      </c>
      <c r="Q264" s="140" t="s">
        <v>465</v>
      </c>
      <c r="R264" s="142">
        <v>-1591</v>
      </c>
      <c r="S264" s="140" t="s">
        <v>466</v>
      </c>
      <c r="T264" s="142">
        <v>3275</v>
      </c>
      <c r="U264" s="141" t="s">
        <v>467</v>
      </c>
    </row>
    <row r="265" spans="15:21" ht="12.75">
      <c r="O265" s="42" t="s">
        <v>15</v>
      </c>
      <c r="P265" s="142">
        <v>1525</v>
      </c>
      <c r="Q265" s="140" t="s">
        <v>468</v>
      </c>
      <c r="R265" s="142">
        <v>-1411</v>
      </c>
      <c r="S265" s="140" t="s">
        <v>469</v>
      </c>
      <c r="T265" s="142">
        <v>2936</v>
      </c>
      <c r="U265" s="141" t="s">
        <v>470</v>
      </c>
    </row>
    <row r="266" spans="15:21" ht="12.75">
      <c r="O266" s="42" t="s">
        <v>16</v>
      </c>
      <c r="P266" s="142">
        <v>1364</v>
      </c>
      <c r="Q266" s="140" t="s">
        <v>414</v>
      </c>
      <c r="R266" s="142">
        <v>-1254</v>
      </c>
      <c r="S266" s="140" t="s">
        <v>415</v>
      </c>
      <c r="T266" s="142">
        <v>2618</v>
      </c>
      <c r="U266" s="141" t="s">
        <v>471</v>
      </c>
    </row>
    <row r="267" spans="15:21" ht="12.75">
      <c r="O267" s="42" t="s">
        <v>17</v>
      </c>
      <c r="P267" s="142">
        <v>1025</v>
      </c>
      <c r="Q267" s="140" t="s">
        <v>472</v>
      </c>
      <c r="R267" s="142">
        <v>-1089</v>
      </c>
      <c r="S267" s="140" t="s">
        <v>473</v>
      </c>
      <c r="T267" s="142">
        <v>2114</v>
      </c>
      <c r="U267" s="141" t="s">
        <v>474</v>
      </c>
    </row>
    <row r="268" spans="15:21" ht="12.75">
      <c r="O268" s="42" t="s">
        <v>18</v>
      </c>
      <c r="P268" s="142">
        <v>982</v>
      </c>
      <c r="Q268" s="140" t="s">
        <v>472</v>
      </c>
      <c r="R268" s="142">
        <v>-1043</v>
      </c>
      <c r="S268" s="140" t="s">
        <v>473</v>
      </c>
      <c r="T268" s="142">
        <v>2025</v>
      </c>
      <c r="U268" s="141" t="s">
        <v>454</v>
      </c>
    </row>
    <row r="269" spans="15:21" ht="12.75">
      <c r="O269" s="42" t="s">
        <v>19</v>
      </c>
      <c r="P269" s="142">
        <v>953</v>
      </c>
      <c r="Q269" s="140" t="s">
        <v>218</v>
      </c>
      <c r="R269" s="142">
        <v>-966</v>
      </c>
      <c r="S269" s="140" t="s">
        <v>219</v>
      </c>
      <c r="T269" s="142">
        <v>1919</v>
      </c>
      <c r="U269" s="141" t="s">
        <v>475</v>
      </c>
    </row>
    <row r="270" spans="15:21" ht="12.75">
      <c r="O270" s="42" t="s">
        <v>20</v>
      </c>
      <c r="P270" s="142">
        <v>740</v>
      </c>
      <c r="Q270" s="140" t="s">
        <v>476</v>
      </c>
      <c r="R270" s="142">
        <v>-834</v>
      </c>
      <c r="S270" s="140" t="s">
        <v>477</v>
      </c>
      <c r="T270" s="142">
        <v>1574</v>
      </c>
      <c r="U270" s="141" t="s">
        <v>478</v>
      </c>
    </row>
    <row r="271" spans="15:21" ht="12.75">
      <c r="O271" s="42" t="s">
        <v>21</v>
      </c>
      <c r="P271" s="142">
        <v>558</v>
      </c>
      <c r="Q271" s="140" t="s">
        <v>294</v>
      </c>
      <c r="R271" s="142">
        <v>-614</v>
      </c>
      <c r="S271" s="140" t="s">
        <v>295</v>
      </c>
      <c r="T271" s="142">
        <v>1172</v>
      </c>
      <c r="U271" s="141" t="s">
        <v>479</v>
      </c>
    </row>
    <row r="272" spans="15:21" ht="12.75">
      <c r="O272" s="42" t="s">
        <v>22</v>
      </c>
      <c r="P272" s="142">
        <v>405</v>
      </c>
      <c r="Q272" s="140" t="s">
        <v>480</v>
      </c>
      <c r="R272" s="142">
        <v>-495</v>
      </c>
      <c r="S272" s="140" t="s">
        <v>481</v>
      </c>
      <c r="T272" s="142">
        <v>900</v>
      </c>
      <c r="U272" s="141" t="s">
        <v>482</v>
      </c>
    </row>
    <row r="273" spans="15:21" ht="12.75">
      <c r="O273" s="42" t="s">
        <v>23</v>
      </c>
      <c r="P273" s="142">
        <v>162</v>
      </c>
      <c r="Q273" s="140" t="s">
        <v>483</v>
      </c>
      <c r="R273" s="142">
        <v>-314</v>
      </c>
      <c r="S273" s="140" t="s">
        <v>484</v>
      </c>
      <c r="T273" s="142">
        <v>476</v>
      </c>
      <c r="U273" s="141" t="s">
        <v>485</v>
      </c>
    </row>
    <row r="274" spans="15:21" ht="12.75">
      <c r="O274" s="42" t="s">
        <v>24</v>
      </c>
      <c r="P274" s="142">
        <v>66</v>
      </c>
      <c r="Q274" s="140" t="s">
        <v>486</v>
      </c>
      <c r="R274" s="142">
        <v>-135</v>
      </c>
      <c r="S274" s="140" t="s">
        <v>487</v>
      </c>
      <c r="T274" s="142">
        <v>201</v>
      </c>
      <c r="U274" s="141" t="s">
        <v>488</v>
      </c>
    </row>
    <row r="275" spans="15:21" ht="12.75">
      <c r="O275" s="42" t="s">
        <v>44</v>
      </c>
      <c r="P275" s="142">
        <v>12</v>
      </c>
      <c r="Q275" s="140" t="s">
        <v>176</v>
      </c>
      <c r="R275" s="142">
        <v>-36</v>
      </c>
      <c r="S275" s="140" t="s">
        <v>177</v>
      </c>
      <c r="T275" s="142">
        <v>48</v>
      </c>
      <c r="U275" s="141" t="s">
        <v>489</v>
      </c>
    </row>
    <row r="276" spans="15:21" ht="12.75">
      <c r="O276" s="42" t="s">
        <v>191</v>
      </c>
      <c r="P276" s="142">
        <v>1</v>
      </c>
      <c r="Q276" s="140" t="s">
        <v>176</v>
      </c>
      <c r="R276" s="142">
        <v>-3</v>
      </c>
      <c r="S276" s="140" t="s">
        <v>177</v>
      </c>
      <c r="T276" s="142">
        <v>4</v>
      </c>
      <c r="U276" s="141" t="s">
        <v>118</v>
      </c>
    </row>
    <row r="277" spans="15:21" ht="13.5" thickBot="1">
      <c r="O277" s="93"/>
      <c r="P277" s="132"/>
      <c r="Q277" s="124"/>
      <c r="R277" s="132"/>
      <c r="S277" s="124"/>
      <c r="T277" s="132"/>
      <c r="U277" s="126"/>
    </row>
    <row r="278" spans="15:21" ht="13.5" thickBot="1">
      <c r="O278" s="47" t="s">
        <v>5</v>
      </c>
      <c r="P278" s="97">
        <f>SUM(P256:P276)</f>
        <v>18372</v>
      </c>
      <c r="Q278" s="134">
        <f>100/T278*P278</f>
        <v>49.87783026551556</v>
      </c>
      <c r="R278" s="97">
        <f>SUM(R256:R276)</f>
        <v>-18462</v>
      </c>
      <c r="S278" s="134">
        <f>100/T278*R278</f>
        <v>-50.122169734484444</v>
      </c>
      <c r="T278" s="97">
        <f>SUM(T256:T276)</f>
        <v>36834</v>
      </c>
      <c r="U278" s="127" t="s">
        <v>110</v>
      </c>
    </row>
    <row r="279" spans="16:21" ht="12.75">
      <c r="P279" s="122"/>
      <c r="Q279" s="122"/>
      <c r="R279" s="122"/>
      <c r="S279" s="122"/>
      <c r="T279" s="122"/>
      <c r="U279" s="122"/>
    </row>
    <row r="283" spans="15:21" ht="18">
      <c r="O283" s="3" t="s">
        <v>490</v>
      </c>
      <c r="P283" s="122"/>
      <c r="Q283" s="122"/>
      <c r="R283" s="122"/>
      <c r="S283" s="122"/>
      <c r="T283" s="122"/>
      <c r="U283" s="122"/>
    </row>
    <row r="284" spans="15:21" ht="12.75">
      <c r="O284" s="4" t="s">
        <v>0</v>
      </c>
      <c r="P284" s="122"/>
      <c r="Q284" s="122"/>
      <c r="R284" s="122"/>
      <c r="S284" s="122"/>
      <c r="T284" s="122"/>
      <c r="U284" s="122"/>
    </row>
    <row r="285" spans="15:21" ht="12.75">
      <c r="O285" s="73" t="s">
        <v>1</v>
      </c>
      <c r="P285" s="122"/>
      <c r="Q285" s="122"/>
      <c r="R285" s="122"/>
      <c r="S285" s="122"/>
      <c r="T285" s="122"/>
      <c r="U285" s="122"/>
    </row>
    <row r="286" spans="15:21" ht="12.75">
      <c r="O286" s="2"/>
      <c r="P286" s="122"/>
      <c r="Q286" s="122"/>
      <c r="R286" s="122"/>
      <c r="S286" s="122"/>
      <c r="T286" s="122"/>
      <c r="U286" s="122"/>
    </row>
    <row r="287" spans="15:21" ht="12.75">
      <c r="O287" s="5" t="s">
        <v>491</v>
      </c>
      <c r="P287" s="122"/>
      <c r="Q287" s="122"/>
      <c r="R287" s="122"/>
      <c r="S287" s="122"/>
      <c r="T287" s="122"/>
      <c r="U287" s="122"/>
    </row>
    <row r="288" spans="15:21" ht="12.75">
      <c r="O288" s="5"/>
      <c r="P288" s="122"/>
      <c r="Q288" s="122"/>
      <c r="R288" s="122"/>
      <c r="S288" s="122"/>
      <c r="T288" s="122"/>
      <c r="U288" s="122"/>
    </row>
    <row r="289" spans="15:21" ht="12.75">
      <c r="O289" s="5" t="s">
        <v>492</v>
      </c>
      <c r="P289" s="122"/>
      <c r="Q289" s="122"/>
      <c r="R289" s="122"/>
      <c r="S289" s="122"/>
      <c r="T289" s="122"/>
      <c r="U289" s="122"/>
    </row>
    <row r="290" spans="16:21" ht="12.75">
      <c r="P290" s="122"/>
      <c r="Q290" s="122"/>
      <c r="R290" s="122"/>
      <c r="S290" s="122"/>
      <c r="T290" s="122"/>
      <c r="U290" s="122"/>
    </row>
    <row r="291" spans="16:21" ht="13.5" thickBot="1">
      <c r="P291" s="122"/>
      <c r="Q291" s="122"/>
      <c r="R291" s="122"/>
      <c r="S291" s="122"/>
      <c r="T291" s="122"/>
      <c r="U291" s="122"/>
    </row>
    <row r="292" spans="16:21" ht="13.5" thickBot="1">
      <c r="P292" s="123" t="s">
        <v>3</v>
      </c>
      <c r="Q292" s="95" t="s">
        <v>43</v>
      </c>
      <c r="R292" s="97" t="s">
        <v>4</v>
      </c>
      <c r="S292" s="97" t="s">
        <v>43</v>
      </c>
      <c r="T292" s="97" t="s">
        <v>5</v>
      </c>
      <c r="U292" s="98" t="s">
        <v>43</v>
      </c>
    </row>
    <row r="293" spans="15:21" ht="12.75">
      <c r="O293" s="104"/>
      <c r="P293" s="100"/>
      <c r="Q293" s="100"/>
      <c r="R293" s="102"/>
      <c r="S293" s="102"/>
      <c r="T293" s="102"/>
      <c r="U293" s="103"/>
    </row>
    <row r="294" spans="15:21" ht="12.75">
      <c r="O294" s="42" t="s">
        <v>6</v>
      </c>
      <c r="P294" s="142">
        <v>983</v>
      </c>
      <c r="Q294" s="140">
        <v>53.56948228882834</v>
      </c>
      <c r="R294" s="142">
        <v>-852</v>
      </c>
      <c r="S294" s="140">
        <v>46.43051771117166</v>
      </c>
      <c r="T294" s="142">
        <v>1835</v>
      </c>
      <c r="U294" s="141">
        <v>4.95945945945946</v>
      </c>
    </row>
    <row r="295" spans="15:21" ht="12.75">
      <c r="O295" s="42" t="s">
        <v>7</v>
      </c>
      <c r="P295" s="142">
        <v>1160</v>
      </c>
      <c r="Q295" s="140">
        <v>50.5226480836237</v>
      </c>
      <c r="R295" s="142">
        <v>-1136</v>
      </c>
      <c r="S295" s="140">
        <v>49.47735191637631</v>
      </c>
      <c r="T295" s="142">
        <v>2296</v>
      </c>
      <c r="U295" s="141">
        <v>6.205405405405406</v>
      </c>
    </row>
    <row r="296" spans="15:21" ht="12.75">
      <c r="O296" s="42" t="s">
        <v>8</v>
      </c>
      <c r="P296" s="142">
        <v>1022</v>
      </c>
      <c r="Q296" s="140">
        <v>49.41972920696325</v>
      </c>
      <c r="R296" s="142">
        <v>-1046</v>
      </c>
      <c r="S296" s="140">
        <v>50.580270793036746</v>
      </c>
      <c r="T296" s="142">
        <v>2068</v>
      </c>
      <c r="U296" s="141">
        <v>5.58918918918919</v>
      </c>
    </row>
    <row r="297" spans="15:21" ht="12.75">
      <c r="O297" s="42" t="s">
        <v>9</v>
      </c>
      <c r="P297" s="142">
        <v>932</v>
      </c>
      <c r="Q297" s="140">
        <v>50.16146393972013</v>
      </c>
      <c r="R297" s="142">
        <v>-926</v>
      </c>
      <c r="S297" s="140">
        <v>49.83853606027987</v>
      </c>
      <c r="T297" s="142">
        <v>1858</v>
      </c>
      <c r="U297" s="141">
        <v>5.021621621621622</v>
      </c>
    </row>
    <row r="298" spans="15:21" ht="12.75">
      <c r="O298" s="42" t="s">
        <v>10</v>
      </c>
      <c r="P298" s="142">
        <v>930</v>
      </c>
      <c r="Q298" s="140">
        <v>50.68119891008175</v>
      </c>
      <c r="R298" s="142">
        <v>-905</v>
      </c>
      <c r="S298" s="140">
        <v>49.31880108991825</v>
      </c>
      <c r="T298" s="142">
        <v>1835</v>
      </c>
      <c r="U298" s="141">
        <v>4.95945945945946</v>
      </c>
    </row>
    <row r="299" spans="15:21" ht="12.75">
      <c r="O299" s="42" t="s">
        <v>11</v>
      </c>
      <c r="P299" s="142">
        <v>900</v>
      </c>
      <c r="Q299" s="140">
        <v>47.77070063694268</v>
      </c>
      <c r="R299" s="142">
        <v>-984</v>
      </c>
      <c r="S299" s="140">
        <v>52.22929936305733</v>
      </c>
      <c r="T299" s="142">
        <v>1884</v>
      </c>
      <c r="U299" s="141">
        <v>5.091891891891892</v>
      </c>
    </row>
    <row r="300" spans="15:21" ht="12.75">
      <c r="O300" s="42" t="s">
        <v>12</v>
      </c>
      <c r="P300" s="142">
        <v>1092</v>
      </c>
      <c r="Q300" s="140">
        <v>48.924731182795696</v>
      </c>
      <c r="R300" s="142">
        <v>-1140</v>
      </c>
      <c r="S300" s="140">
        <v>51.075268817204304</v>
      </c>
      <c r="T300" s="142">
        <v>2232</v>
      </c>
      <c r="U300" s="141">
        <v>6.032432432432433</v>
      </c>
    </row>
    <row r="301" spans="15:21" ht="12.75">
      <c r="O301" s="42" t="s">
        <v>13</v>
      </c>
      <c r="P301" s="142">
        <v>1621</v>
      </c>
      <c r="Q301" s="140">
        <v>51.57492841234489</v>
      </c>
      <c r="R301" s="142">
        <v>-1522</v>
      </c>
      <c r="S301" s="140">
        <v>48.425071587655104</v>
      </c>
      <c r="T301" s="142">
        <v>3143</v>
      </c>
      <c r="U301" s="141">
        <v>8.494594594594595</v>
      </c>
    </row>
    <row r="302" spans="15:21" ht="12.75">
      <c r="O302" s="42" t="s">
        <v>14</v>
      </c>
      <c r="P302" s="142">
        <v>1686</v>
      </c>
      <c r="Q302" s="140">
        <v>51.16843702579666</v>
      </c>
      <c r="R302" s="142">
        <v>-1609</v>
      </c>
      <c r="S302" s="140">
        <v>48.83156297420334</v>
      </c>
      <c r="T302" s="142">
        <v>3295</v>
      </c>
      <c r="U302" s="141">
        <v>8.905405405405405</v>
      </c>
    </row>
    <row r="303" spans="15:21" ht="12.75">
      <c r="O303" s="42" t="s">
        <v>15</v>
      </c>
      <c r="P303" s="142">
        <v>1568</v>
      </c>
      <c r="Q303" s="140">
        <v>52.21445221445222</v>
      </c>
      <c r="R303" s="142">
        <v>-1435</v>
      </c>
      <c r="S303" s="140">
        <v>47.78554778554779</v>
      </c>
      <c r="T303" s="142">
        <v>3003</v>
      </c>
      <c r="U303" s="141">
        <v>8.116216216216216</v>
      </c>
    </row>
    <row r="304" spans="15:21" ht="12.75">
      <c r="O304" s="42" t="s">
        <v>16</v>
      </c>
      <c r="P304" s="142">
        <v>1387</v>
      </c>
      <c r="Q304" s="140">
        <v>51.218611521418026</v>
      </c>
      <c r="R304" s="142">
        <v>-1321</v>
      </c>
      <c r="S304" s="140">
        <v>48.78138847858198</v>
      </c>
      <c r="T304" s="142">
        <v>2708</v>
      </c>
      <c r="U304" s="141">
        <v>7.31891891891892</v>
      </c>
    </row>
    <row r="305" spans="15:21" ht="12.75">
      <c r="O305" s="42" t="s">
        <v>17</v>
      </c>
      <c r="P305" s="142">
        <v>1088</v>
      </c>
      <c r="Q305" s="140">
        <v>49.499545040946316</v>
      </c>
      <c r="R305" s="142">
        <v>-1110</v>
      </c>
      <c r="S305" s="140">
        <v>50.500454959053684</v>
      </c>
      <c r="T305" s="142">
        <v>2198</v>
      </c>
      <c r="U305" s="141">
        <v>5.940540540540541</v>
      </c>
    </row>
    <row r="306" spans="15:21" ht="12.75">
      <c r="O306" s="42" t="s">
        <v>18</v>
      </c>
      <c r="P306" s="142">
        <v>1019</v>
      </c>
      <c r="Q306" s="140">
        <v>48.52380952380952</v>
      </c>
      <c r="R306" s="142">
        <v>-1081</v>
      </c>
      <c r="S306" s="140">
        <v>51.476190476190474</v>
      </c>
      <c r="T306" s="142">
        <v>2100</v>
      </c>
      <c r="U306" s="141">
        <v>5.675675675675676</v>
      </c>
    </row>
    <row r="307" spans="15:21" ht="12.75">
      <c r="O307" s="42" t="s">
        <v>19</v>
      </c>
      <c r="P307" s="142">
        <v>971</v>
      </c>
      <c r="Q307" s="140">
        <v>49.718381976446494</v>
      </c>
      <c r="R307" s="142">
        <v>-982</v>
      </c>
      <c r="S307" s="140">
        <v>50.28161802355351</v>
      </c>
      <c r="T307" s="142">
        <v>1953</v>
      </c>
      <c r="U307" s="141">
        <v>5.278378378378378</v>
      </c>
    </row>
    <row r="308" spans="15:21" ht="12.75">
      <c r="O308" s="42" t="s">
        <v>20</v>
      </c>
      <c r="P308" s="142">
        <v>792</v>
      </c>
      <c r="Q308" s="140">
        <v>47.14285714285714</v>
      </c>
      <c r="R308" s="142">
        <v>-888</v>
      </c>
      <c r="S308" s="140">
        <v>52.857142857142854</v>
      </c>
      <c r="T308" s="142">
        <v>1680</v>
      </c>
      <c r="U308" s="141">
        <v>4.54054054054054</v>
      </c>
    </row>
    <row r="309" spans="15:21" ht="12.75">
      <c r="O309" s="42" t="s">
        <v>21</v>
      </c>
      <c r="P309" s="142">
        <v>565</v>
      </c>
      <c r="Q309" s="140">
        <v>48.04421768707483</v>
      </c>
      <c r="R309" s="142">
        <v>-611</v>
      </c>
      <c r="S309" s="140">
        <v>51.955782312925166</v>
      </c>
      <c r="T309" s="142">
        <v>1176</v>
      </c>
      <c r="U309" s="141">
        <v>3.1783783783783788</v>
      </c>
    </row>
    <row r="310" spans="15:21" ht="12.75">
      <c r="O310" s="42" t="s">
        <v>22</v>
      </c>
      <c r="P310" s="142">
        <v>419</v>
      </c>
      <c r="Q310" s="140">
        <v>44.47983014861996</v>
      </c>
      <c r="R310" s="142">
        <v>-523</v>
      </c>
      <c r="S310" s="140">
        <v>55.52016985138005</v>
      </c>
      <c r="T310" s="142">
        <v>942</v>
      </c>
      <c r="U310" s="141">
        <v>2.545945945945946</v>
      </c>
    </row>
    <row r="311" spans="15:21" ht="12.75">
      <c r="O311" s="42" t="s">
        <v>23</v>
      </c>
      <c r="P311" s="142">
        <v>194</v>
      </c>
      <c r="Q311" s="140">
        <v>36.19402985074627</v>
      </c>
      <c r="R311" s="142">
        <v>-342</v>
      </c>
      <c r="S311" s="140">
        <v>63.80597014925374</v>
      </c>
      <c r="T311" s="142">
        <v>536</v>
      </c>
      <c r="U311" s="141">
        <v>1.4486486486486487</v>
      </c>
    </row>
    <row r="312" spans="15:21" ht="12.75">
      <c r="O312" s="42" t="s">
        <v>24</v>
      </c>
      <c r="P312" s="142">
        <v>58</v>
      </c>
      <c r="Q312" s="140">
        <v>28.29268292682927</v>
      </c>
      <c r="R312" s="142">
        <v>-147</v>
      </c>
      <c r="S312" s="140">
        <v>71.70731707317073</v>
      </c>
      <c r="T312" s="142">
        <v>205</v>
      </c>
      <c r="U312" s="141">
        <v>0.5540540540540541</v>
      </c>
    </row>
    <row r="313" spans="15:21" ht="12.75">
      <c r="O313" s="42" t="s">
        <v>44</v>
      </c>
      <c r="P313" s="142">
        <v>15</v>
      </c>
      <c r="Q313" s="140">
        <v>30</v>
      </c>
      <c r="R313" s="142">
        <v>-35</v>
      </c>
      <c r="S313" s="140">
        <v>70</v>
      </c>
      <c r="T313" s="142">
        <v>50</v>
      </c>
      <c r="U313" s="141">
        <v>0.13513513513513514</v>
      </c>
    </row>
    <row r="314" spans="15:21" ht="12.75">
      <c r="O314" s="42" t="s">
        <v>191</v>
      </c>
      <c r="P314" s="142">
        <v>1</v>
      </c>
      <c r="Q314" s="140">
        <v>33.333333333333336</v>
      </c>
      <c r="R314" s="142">
        <v>-2</v>
      </c>
      <c r="S314" s="140">
        <v>66.66666666666667</v>
      </c>
      <c r="T314" s="142">
        <v>3</v>
      </c>
      <c r="U314" s="141">
        <v>0.008108108108108109</v>
      </c>
    </row>
    <row r="315" spans="15:21" ht="13.5" thickBot="1">
      <c r="O315" s="93"/>
      <c r="P315" s="132"/>
      <c r="Q315" s="124"/>
      <c r="R315" s="132"/>
      <c r="S315" s="124"/>
      <c r="T315" s="132"/>
      <c r="U315" s="126"/>
    </row>
    <row r="316" spans="15:21" ht="13.5" thickBot="1">
      <c r="O316" s="47" t="s">
        <v>5</v>
      </c>
      <c r="P316" s="97">
        <f>SUM(P294:P314)</f>
        <v>18403</v>
      </c>
      <c r="Q316" s="134">
        <v>49.73783783783784</v>
      </c>
      <c r="R316" s="97">
        <f>SUM(R294:R314)</f>
        <v>-18597</v>
      </c>
      <c r="S316" s="134">
        <v>50.26216216216216</v>
      </c>
      <c r="T316" s="97">
        <f>SUM(T294:T314)</f>
        <v>37000</v>
      </c>
      <c r="U316" s="127">
        <v>100</v>
      </c>
    </row>
    <row r="317" spans="16:21" ht="12.75">
      <c r="P317" s="122"/>
      <c r="Q317" s="122"/>
      <c r="R317" s="122"/>
      <c r="S317" s="122"/>
      <c r="T317" s="122"/>
      <c r="U317" s="122"/>
    </row>
    <row r="318" spans="16:21" ht="12.75">
      <c r="P318" s="122"/>
      <c r="Q318" s="122"/>
      <c r="R318" s="122"/>
      <c r="S318" s="122"/>
      <c r="T318" s="122"/>
      <c r="U318" s="122"/>
    </row>
    <row r="321" spans="15:21" ht="18">
      <c r="O321" s="3" t="s">
        <v>493</v>
      </c>
      <c r="P321" s="122"/>
      <c r="Q321" s="122"/>
      <c r="R321" s="122"/>
      <c r="S321" s="122"/>
      <c r="T321" s="122"/>
      <c r="U321" s="122"/>
    </row>
    <row r="322" spans="15:21" ht="12.75">
      <c r="O322" s="4" t="s">
        <v>0</v>
      </c>
      <c r="P322" s="122"/>
      <c r="Q322" s="122"/>
      <c r="R322" s="122"/>
      <c r="S322" s="122"/>
      <c r="T322" s="122"/>
      <c r="U322" s="122"/>
    </row>
    <row r="323" spans="15:21" ht="12.75">
      <c r="O323" s="73" t="s">
        <v>1</v>
      </c>
      <c r="P323" s="122"/>
      <c r="Q323" s="122"/>
      <c r="R323" s="122"/>
      <c r="S323" s="122"/>
      <c r="T323" s="122"/>
      <c r="U323" s="122"/>
    </row>
    <row r="324" spans="15:21" ht="12.75">
      <c r="O324" s="2"/>
      <c r="P324" s="122"/>
      <c r="Q324" s="122"/>
      <c r="R324" s="122"/>
      <c r="S324" s="122"/>
      <c r="T324" s="122"/>
      <c r="U324" s="122"/>
    </row>
    <row r="325" spans="15:21" ht="12.75">
      <c r="O325" s="5" t="s">
        <v>494</v>
      </c>
      <c r="P325" s="122"/>
      <c r="Q325" s="122"/>
      <c r="R325" s="122"/>
      <c r="S325" s="122"/>
      <c r="T325" s="122"/>
      <c r="U325" s="122"/>
    </row>
    <row r="326" spans="15:21" ht="12.75">
      <c r="O326" s="5"/>
      <c r="P326" s="122"/>
      <c r="Q326" s="122"/>
      <c r="R326" s="122"/>
      <c r="S326" s="122"/>
      <c r="T326" s="122"/>
      <c r="U326" s="122"/>
    </row>
    <row r="327" spans="15:21" ht="12.75">
      <c r="O327" s="5" t="s">
        <v>495</v>
      </c>
      <c r="P327" s="122"/>
      <c r="Q327" s="122"/>
      <c r="R327" s="122"/>
      <c r="S327" s="122"/>
      <c r="T327" s="122"/>
      <c r="U327" s="122"/>
    </row>
    <row r="328" spans="16:21" ht="12.75">
      <c r="P328" s="122"/>
      <c r="Q328" s="122"/>
      <c r="R328" s="122"/>
      <c r="S328" s="122"/>
      <c r="T328" s="122"/>
      <c r="U328" s="122"/>
    </row>
    <row r="329" spans="16:21" ht="13.5" thickBot="1">
      <c r="P329" s="122"/>
      <c r="Q329" s="122"/>
      <c r="R329" s="122"/>
      <c r="S329" s="122"/>
      <c r="T329" s="122"/>
      <c r="U329" s="122"/>
    </row>
    <row r="330" spans="16:21" ht="13.5" thickBot="1">
      <c r="P330" s="123" t="s">
        <v>3</v>
      </c>
      <c r="Q330" s="95" t="s">
        <v>43</v>
      </c>
      <c r="R330" s="97" t="s">
        <v>4</v>
      </c>
      <c r="S330" s="97" t="s">
        <v>43</v>
      </c>
      <c r="T330" s="97" t="s">
        <v>5</v>
      </c>
      <c r="U330" s="98" t="s">
        <v>43</v>
      </c>
    </row>
    <row r="331" spans="15:21" ht="12.75">
      <c r="O331" s="104"/>
      <c r="P331" s="100"/>
      <c r="Q331" s="100"/>
      <c r="R331" s="102"/>
      <c r="S331" s="102"/>
      <c r="T331" s="102"/>
      <c r="U331" s="103"/>
    </row>
    <row r="332" spans="15:28" ht="12.75">
      <c r="O332" s="42" t="s">
        <v>6</v>
      </c>
      <c r="P332" s="142">
        <v>941</v>
      </c>
      <c r="Q332" s="140">
        <v>52.21975582685905</v>
      </c>
      <c r="R332" s="142">
        <v>-861</v>
      </c>
      <c r="S332" s="140">
        <v>47.78024417314096</v>
      </c>
      <c r="T332" s="142">
        <v>1802</v>
      </c>
      <c r="U332" s="141">
        <v>4.8080258277969</v>
      </c>
      <c r="W332" s="142"/>
      <c r="X332" s="140"/>
      <c r="Y332" s="142"/>
      <c r="Z332" s="140"/>
      <c r="AA332" s="142"/>
      <c r="AB332" s="140"/>
    </row>
    <row r="333" spans="15:28" ht="12.75">
      <c r="O333" s="42" t="s">
        <v>7</v>
      </c>
      <c r="P333" s="142">
        <v>1188</v>
      </c>
      <c r="Q333" s="140">
        <v>52.01401050788091</v>
      </c>
      <c r="R333" s="142">
        <v>-1096</v>
      </c>
      <c r="S333" s="140">
        <v>47.98598949211909</v>
      </c>
      <c r="T333" s="142">
        <v>2284</v>
      </c>
      <c r="U333" s="141">
        <v>6.094079351103285</v>
      </c>
      <c r="W333" s="142"/>
      <c r="X333" s="140"/>
      <c r="Y333" s="142"/>
      <c r="Z333" s="140"/>
      <c r="AA333" s="142"/>
      <c r="AB333" s="140"/>
    </row>
    <row r="334" spans="15:28" ht="12.75">
      <c r="O334" s="42" t="s">
        <v>8</v>
      </c>
      <c r="P334" s="142">
        <v>1087</v>
      </c>
      <c r="Q334" s="140">
        <v>49.252378794744</v>
      </c>
      <c r="R334" s="142">
        <v>-1120</v>
      </c>
      <c r="S334" s="140">
        <v>50.74762120525601</v>
      </c>
      <c r="T334" s="142">
        <v>2207</v>
      </c>
      <c r="U334" s="141">
        <v>5.888630966674672</v>
      </c>
      <c r="W334" s="142"/>
      <c r="X334" s="140"/>
      <c r="Y334" s="142"/>
      <c r="Z334" s="140"/>
      <c r="AA334" s="142"/>
      <c r="AB334" s="140"/>
    </row>
    <row r="335" spans="15:28" ht="12.75">
      <c r="O335" s="42" t="s">
        <v>9</v>
      </c>
      <c r="P335" s="142">
        <v>953</v>
      </c>
      <c r="Q335" s="140">
        <v>50.50344462109168</v>
      </c>
      <c r="R335" s="142">
        <v>-934</v>
      </c>
      <c r="S335" s="140">
        <v>49.49655537890832</v>
      </c>
      <c r="T335" s="142">
        <v>1887</v>
      </c>
      <c r="U335" s="141">
        <v>5.034819498919395</v>
      </c>
      <c r="W335" s="142"/>
      <c r="X335" s="140"/>
      <c r="Y335" s="142"/>
      <c r="Z335" s="140"/>
      <c r="AA335" s="142"/>
      <c r="AB335" s="140"/>
    </row>
    <row r="336" spans="15:28" ht="12.75">
      <c r="O336" s="42" t="s">
        <v>10</v>
      </c>
      <c r="P336" s="142">
        <v>923</v>
      </c>
      <c r="Q336" s="140">
        <v>51.39198218262806</v>
      </c>
      <c r="R336" s="142">
        <v>-873</v>
      </c>
      <c r="S336" s="140">
        <v>48.60801781737194</v>
      </c>
      <c r="T336" s="142">
        <v>1796</v>
      </c>
      <c r="U336" s="141">
        <v>4.792016862776489</v>
      </c>
      <c r="W336" s="142"/>
      <c r="X336" s="140"/>
      <c r="Y336" s="142"/>
      <c r="Z336" s="140"/>
      <c r="AA336" s="142"/>
      <c r="AB336" s="140"/>
    </row>
    <row r="337" spans="15:28" ht="12.75">
      <c r="O337" s="42" t="s">
        <v>11</v>
      </c>
      <c r="P337" s="142">
        <v>935</v>
      </c>
      <c r="Q337" s="140">
        <v>48.57142857142858</v>
      </c>
      <c r="R337" s="142">
        <v>-990</v>
      </c>
      <c r="S337" s="140">
        <v>51.42857142857143</v>
      </c>
      <c r="T337" s="142">
        <v>1925</v>
      </c>
      <c r="U337" s="141">
        <v>5.136209610715334</v>
      </c>
      <c r="W337" s="142"/>
      <c r="X337" s="140"/>
      <c r="Y337" s="142"/>
      <c r="Z337" s="140"/>
      <c r="AA337" s="142"/>
      <c r="AB337" s="140"/>
    </row>
    <row r="338" spans="15:28" ht="12.75">
      <c r="O338" s="42" t="s">
        <v>12</v>
      </c>
      <c r="P338" s="142">
        <v>1041</v>
      </c>
      <c r="Q338" s="140">
        <v>47.68666972056803</v>
      </c>
      <c r="R338" s="142">
        <v>-1142</v>
      </c>
      <c r="S338" s="140">
        <v>52.31333027943197</v>
      </c>
      <c r="T338" s="142">
        <v>2183</v>
      </c>
      <c r="U338" s="141">
        <v>5.8245951065930255</v>
      </c>
      <c r="W338" s="142"/>
      <c r="X338" s="140"/>
      <c r="Y338" s="142"/>
      <c r="Z338" s="140"/>
      <c r="AA338" s="142"/>
      <c r="AB338" s="140"/>
    </row>
    <row r="339" spans="15:28" ht="12.75">
      <c r="O339" s="42" t="s">
        <v>13</v>
      </c>
      <c r="P339" s="142">
        <v>1498</v>
      </c>
      <c r="Q339" s="140">
        <v>51.091405184174626</v>
      </c>
      <c r="R339" s="142">
        <v>-1434</v>
      </c>
      <c r="S339" s="140">
        <v>48.908594815825374</v>
      </c>
      <c r="T339" s="142">
        <v>2932</v>
      </c>
      <c r="U339" s="141">
        <v>7.823047573307719</v>
      </c>
      <c r="W339" s="142"/>
      <c r="X339" s="140"/>
      <c r="Y339" s="142"/>
      <c r="Z339" s="140"/>
      <c r="AA339" s="142"/>
      <c r="AB339" s="140"/>
    </row>
    <row r="340" spans="15:28" ht="12.75">
      <c r="O340" s="42" t="s">
        <v>14</v>
      </c>
      <c r="P340" s="142">
        <v>1760</v>
      </c>
      <c r="Q340" s="140">
        <v>51.76470588235294</v>
      </c>
      <c r="R340" s="142">
        <v>-1640</v>
      </c>
      <c r="S340" s="140">
        <v>48.23529411764706</v>
      </c>
      <c r="T340" s="142">
        <v>3400</v>
      </c>
      <c r="U340" s="141">
        <v>9.071746844899812</v>
      </c>
      <c r="W340" s="142"/>
      <c r="X340" s="140"/>
      <c r="Y340" s="142"/>
      <c r="Z340" s="140"/>
      <c r="AA340" s="142"/>
      <c r="AB340" s="140"/>
    </row>
    <row r="341" spans="15:28" ht="12.75">
      <c r="O341" s="42" t="s">
        <v>15</v>
      </c>
      <c r="P341" s="142">
        <v>1574</v>
      </c>
      <c r="Q341" s="140">
        <v>51.370757180156666</v>
      </c>
      <c r="R341" s="142">
        <v>-1490</v>
      </c>
      <c r="S341" s="140">
        <v>48.62924281984335</v>
      </c>
      <c r="T341" s="142">
        <v>3064</v>
      </c>
      <c r="U341" s="141">
        <v>8.17524480375677</v>
      </c>
      <c r="W341" s="142"/>
      <c r="X341" s="140"/>
      <c r="Y341" s="142"/>
      <c r="Z341" s="140"/>
      <c r="AA341" s="142"/>
      <c r="AB341" s="140"/>
    </row>
    <row r="342" spans="15:28" ht="12.75">
      <c r="O342" s="42" t="s">
        <v>16</v>
      </c>
      <c r="P342" s="142">
        <v>1429</v>
      </c>
      <c r="Q342" s="140">
        <v>50.92658588738418</v>
      </c>
      <c r="R342" s="142">
        <v>-1377</v>
      </c>
      <c r="S342" s="140">
        <v>49.07341411261583</v>
      </c>
      <c r="T342" s="142">
        <v>2806</v>
      </c>
      <c r="U342" s="141">
        <v>7.4868593078790795</v>
      </c>
      <c r="W342" s="142"/>
      <c r="X342" s="140"/>
      <c r="Y342" s="142"/>
      <c r="Z342" s="140"/>
      <c r="AA342" s="142"/>
      <c r="AB342" s="140"/>
    </row>
    <row r="343" spans="15:28" ht="12.75">
      <c r="O343" s="42" t="s">
        <v>17</v>
      </c>
      <c r="P343" s="142">
        <v>1148</v>
      </c>
      <c r="Q343" s="140">
        <v>49.956483899042645</v>
      </c>
      <c r="R343" s="142">
        <v>-1150</v>
      </c>
      <c r="S343" s="140">
        <v>50.043516100957355</v>
      </c>
      <c r="T343" s="142">
        <v>2298</v>
      </c>
      <c r="U343" s="141">
        <v>6.131433602817578</v>
      </c>
      <c r="W343" s="142"/>
      <c r="X343" s="140"/>
      <c r="Y343" s="142"/>
      <c r="Z343" s="140"/>
      <c r="AA343" s="142"/>
      <c r="AB343" s="140"/>
    </row>
    <row r="344" spans="15:28" ht="12.75">
      <c r="O344" s="42" t="s">
        <v>18</v>
      </c>
      <c r="P344" s="142">
        <v>1029</v>
      </c>
      <c r="Q344" s="140">
        <v>48.652482269503544</v>
      </c>
      <c r="R344" s="142">
        <v>-1086</v>
      </c>
      <c r="S344" s="140">
        <v>51.347517730496456</v>
      </c>
      <c r="T344" s="142">
        <v>2115</v>
      </c>
      <c r="U344" s="141">
        <v>5.6431601696950295</v>
      </c>
      <c r="W344" s="142"/>
      <c r="X344" s="140"/>
      <c r="Y344" s="142"/>
      <c r="Z344" s="140"/>
      <c r="AA344" s="142"/>
      <c r="AB344" s="140"/>
    </row>
    <row r="345" spans="15:28" ht="12.75">
      <c r="O345" s="42" t="s">
        <v>19</v>
      </c>
      <c r="P345" s="142">
        <v>972</v>
      </c>
      <c r="Q345" s="140">
        <v>48.721804511278194</v>
      </c>
      <c r="R345" s="142">
        <v>-1023</v>
      </c>
      <c r="S345" s="140">
        <v>51.2781954887218</v>
      </c>
      <c r="T345" s="142">
        <v>1995</v>
      </c>
      <c r="U345" s="141">
        <v>5.322980869286801</v>
      </c>
      <c r="W345" s="142"/>
      <c r="X345" s="140"/>
      <c r="Y345" s="142"/>
      <c r="Z345" s="140"/>
      <c r="AA345" s="142"/>
      <c r="AB345" s="140"/>
    </row>
    <row r="346" spans="15:28" ht="12.75">
      <c r="O346" s="42" t="s">
        <v>20</v>
      </c>
      <c r="P346" s="142">
        <v>863</v>
      </c>
      <c r="Q346" s="140">
        <v>48.2662192393736</v>
      </c>
      <c r="R346" s="142">
        <v>-925</v>
      </c>
      <c r="S346" s="140">
        <v>51.733780760626395</v>
      </c>
      <c r="T346" s="142">
        <v>1788</v>
      </c>
      <c r="U346" s="141">
        <v>4.770671576082607</v>
      </c>
      <c r="W346" s="142"/>
      <c r="X346" s="140"/>
      <c r="Y346" s="142"/>
      <c r="Z346" s="140"/>
      <c r="AA346" s="142"/>
      <c r="AB346" s="140"/>
    </row>
    <row r="347" spans="15:28" ht="12.75">
      <c r="O347" s="42" t="s">
        <v>21</v>
      </c>
      <c r="P347" s="142">
        <v>567</v>
      </c>
      <c r="Q347" s="140">
        <v>47.32888146911519</v>
      </c>
      <c r="R347" s="142">
        <v>-631</v>
      </c>
      <c r="S347" s="140">
        <v>52.671118530884804</v>
      </c>
      <c r="T347" s="142">
        <v>1198</v>
      </c>
      <c r="U347" s="141">
        <v>3.1964566824088156</v>
      </c>
      <c r="W347" s="142"/>
      <c r="X347" s="140"/>
      <c r="Y347" s="142"/>
      <c r="Z347" s="140"/>
      <c r="AA347" s="142"/>
      <c r="AB347" s="140"/>
    </row>
    <row r="348" spans="15:28" ht="12.75">
      <c r="O348" s="42" t="s">
        <v>22</v>
      </c>
      <c r="P348" s="142">
        <v>453</v>
      </c>
      <c r="Q348" s="140">
        <v>46.13034623217923</v>
      </c>
      <c r="R348" s="142">
        <v>-529</v>
      </c>
      <c r="S348" s="140">
        <v>53.86965376782078</v>
      </c>
      <c r="T348" s="142">
        <v>982</v>
      </c>
      <c r="U348" s="141">
        <v>2.620133941674004</v>
      </c>
      <c r="W348" s="142"/>
      <c r="X348" s="140"/>
      <c r="Y348" s="142"/>
      <c r="Z348" s="140"/>
      <c r="AA348" s="142"/>
      <c r="AB348" s="140"/>
    </row>
    <row r="349" spans="15:28" ht="12.75">
      <c r="O349" s="42" t="s">
        <v>23</v>
      </c>
      <c r="P349" s="142">
        <v>212</v>
      </c>
      <c r="Q349" s="140">
        <v>38.899082568807344</v>
      </c>
      <c r="R349" s="142">
        <v>-333</v>
      </c>
      <c r="S349" s="140">
        <v>61.10091743119266</v>
      </c>
      <c r="T349" s="142">
        <v>545</v>
      </c>
      <c r="U349" s="141">
        <v>1.454147656020705</v>
      </c>
      <c r="W349" s="142"/>
      <c r="X349" s="140"/>
      <c r="Y349" s="142"/>
      <c r="Z349" s="140"/>
      <c r="AA349" s="142"/>
      <c r="AB349" s="140"/>
    </row>
    <row r="350" spans="15:28" ht="12.75">
      <c r="O350" s="42" t="s">
        <v>24</v>
      </c>
      <c r="P350" s="142">
        <v>64</v>
      </c>
      <c r="Q350" s="140">
        <v>29.62962962962963</v>
      </c>
      <c r="R350" s="142">
        <v>-152</v>
      </c>
      <c r="S350" s="140">
        <v>70.37037037037037</v>
      </c>
      <c r="T350" s="142">
        <v>216</v>
      </c>
      <c r="U350" s="141">
        <v>0.5763227407348115</v>
      </c>
      <c r="W350" s="142"/>
      <c r="X350" s="140"/>
      <c r="Y350" s="142"/>
      <c r="Z350" s="140"/>
      <c r="AA350" s="142"/>
      <c r="AB350" s="140"/>
    </row>
    <row r="351" spans="15:28" ht="12.75">
      <c r="O351" s="42" t="s">
        <v>44</v>
      </c>
      <c r="P351" s="142">
        <v>12</v>
      </c>
      <c r="Q351" s="140">
        <v>22.22222222222222</v>
      </c>
      <c r="R351" s="142">
        <v>-42</v>
      </c>
      <c r="S351" s="140">
        <v>77.77777777777777</v>
      </c>
      <c r="T351" s="142">
        <v>54</v>
      </c>
      <c r="U351" s="141">
        <v>0.14408068518370287</v>
      </c>
      <c r="W351" s="142"/>
      <c r="X351" s="140"/>
      <c r="Y351" s="142"/>
      <c r="Z351" s="140"/>
      <c r="AA351" s="142"/>
      <c r="AB351" s="140"/>
    </row>
    <row r="352" spans="15:28" ht="12.75">
      <c r="O352" s="42" t="s">
        <v>191</v>
      </c>
      <c r="P352" s="142">
        <v>0</v>
      </c>
      <c r="Q352" s="140">
        <v>0</v>
      </c>
      <c r="R352" s="142">
        <v>-2</v>
      </c>
      <c r="S352" s="140">
        <v>100</v>
      </c>
      <c r="T352" s="142">
        <v>2</v>
      </c>
      <c r="U352" s="141">
        <v>0.005336321673470477</v>
      </c>
      <c r="W352" s="142"/>
      <c r="X352" s="140"/>
      <c r="Y352" s="142"/>
      <c r="Z352" s="140"/>
      <c r="AA352" s="142"/>
      <c r="AB352" s="140"/>
    </row>
    <row r="353" spans="15:28" ht="13.5" thickBot="1">
      <c r="O353" s="93"/>
      <c r="P353" s="132"/>
      <c r="Q353" s="124"/>
      <c r="R353" s="132"/>
      <c r="S353" s="124"/>
      <c r="T353" s="132"/>
      <c r="U353" s="126"/>
      <c r="AB353" s="117"/>
    </row>
    <row r="354" spans="15:21" ht="13.5" thickBot="1">
      <c r="O354" s="47" t="s">
        <v>5</v>
      </c>
      <c r="P354" s="97">
        <f>SUM(P332:P352)</f>
        <v>18649</v>
      </c>
      <c r="Q354" s="134">
        <f>100/T354*P354</f>
        <v>49.75853144427546</v>
      </c>
      <c r="R354" s="97">
        <f>SUM(R332:R352)</f>
        <v>-18830</v>
      </c>
      <c r="S354" s="134">
        <f>100/T354*R354</f>
        <v>-50.241468555724545</v>
      </c>
      <c r="T354" s="97">
        <f>SUM(T332:T352)</f>
        <v>37479</v>
      </c>
      <c r="U354" s="143">
        <f>SUM(U332:U352)</f>
        <v>100.00000000000001</v>
      </c>
    </row>
    <row r="358" ht="12.75">
      <c r="O358" t="s">
        <v>497</v>
      </c>
    </row>
    <row r="360" ht="12.75">
      <c r="O360" t="s">
        <v>498</v>
      </c>
    </row>
    <row r="363" spans="16:21" ht="12.75">
      <c r="P363" t="s">
        <v>3</v>
      </c>
      <c r="Q363" t="s">
        <v>43</v>
      </c>
      <c r="R363" t="s">
        <v>4</v>
      </c>
      <c r="S363" t="s">
        <v>43</v>
      </c>
      <c r="T363" t="s">
        <v>5</v>
      </c>
      <c r="U363" t="s">
        <v>43</v>
      </c>
    </row>
    <row r="365" spans="15:21" ht="12.75">
      <c r="O365" t="s">
        <v>6</v>
      </c>
      <c r="P365">
        <v>923</v>
      </c>
      <c r="Q365">
        <v>53.0764807360552</v>
      </c>
      <c r="R365">
        <v>-816</v>
      </c>
      <c r="S365">
        <v>46.9235192639448</v>
      </c>
      <c r="T365">
        <v>1739</v>
      </c>
      <c r="U365">
        <v>4.578002421944927</v>
      </c>
    </row>
    <row r="366" spans="15:21" ht="12.75">
      <c r="O366" t="s">
        <v>7</v>
      </c>
      <c r="P366">
        <v>1168</v>
      </c>
      <c r="Q366">
        <v>51.86500888099467</v>
      </c>
      <c r="R366">
        <v>-1084</v>
      </c>
      <c r="S366">
        <v>48.13499111900533</v>
      </c>
      <c r="T366">
        <v>2252</v>
      </c>
      <c r="U366">
        <v>5.928499973674511</v>
      </c>
    </row>
    <row r="367" spans="15:21" ht="12.75">
      <c r="O367" t="s">
        <v>8</v>
      </c>
      <c r="P367">
        <v>1117</v>
      </c>
      <c r="Q367">
        <v>49.55634427684117</v>
      </c>
      <c r="R367">
        <v>-1137</v>
      </c>
      <c r="S367">
        <v>50.44365572315883</v>
      </c>
      <c r="T367">
        <v>2254</v>
      </c>
      <c r="U367">
        <v>5.933765071342073</v>
      </c>
    </row>
    <row r="368" spans="15:21" ht="12.75">
      <c r="O368" t="s">
        <v>9</v>
      </c>
      <c r="P368">
        <v>980</v>
      </c>
      <c r="Q368">
        <v>49.22149673530889</v>
      </c>
      <c r="R368">
        <v>-1011</v>
      </c>
      <c r="S368">
        <v>50.77850326469111</v>
      </c>
      <c r="T368">
        <v>1991</v>
      </c>
      <c r="U368">
        <v>5.241404728057705</v>
      </c>
    </row>
    <row r="369" spans="15:21" ht="12.75">
      <c r="O369" t="s">
        <v>10</v>
      </c>
      <c r="P369">
        <v>948</v>
      </c>
      <c r="Q369">
        <v>52.14521452145215</v>
      </c>
      <c r="R369">
        <v>-870</v>
      </c>
      <c r="S369">
        <v>47.85478547854785</v>
      </c>
      <c r="T369">
        <v>1818</v>
      </c>
      <c r="U369">
        <v>4.785973779813616</v>
      </c>
    </row>
    <row r="370" spans="15:21" ht="12.75">
      <c r="O370" t="s">
        <v>11</v>
      </c>
      <c r="P370">
        <v>964</v>
      </c>
      <c r="Q370">
        <v>48.934010152284266</v>
      </c>
      <c r="R370">
        <v>-1006</v>
      </c>
      <c r="S370">
        <v>51.065989847715734</v>
      </c>
      <c r="T370">
        <v>1970</v>
      </c>
      <c r="U370">
        <v>5.186121202548307</v>
      </c>
    </row>
    <row r="371" spans="15:21" ht="12.75">
      <c r="O371" t="s">
        <v>12</v>
      </c>
      <c r="P371">
        <v>1039</v>
      </c>
      <c r="Q371">
        <v>48.01293900184843</v>
      </c>
      <c r="R371">
        <v>-1125</v>
      </c>
      <c r="S371">
        <v>51.98706099815157</v>
      </c>
      <c r="T371">
        <v>2164</v>
      </c>
      <c r="U371">
        <v>5.696835676301795</v>
      </c>
    </row>
    <row r="372" spans="15:21" ht="12.75">
      <c r="O372" t="s">
        <v>13</v>
      </c>
      <c r="P372">
        <v>1412</v>
      </c>
      <c r="Q372">
        <v>50.46461758398856</v>
      </c>
      <c r="R372">
        <v>-1386</v>
      </c>
      <c r="S372">
        <v>49.53538241601144</v>
      </c>
      <c r="T372">
        <v>2798</v>
      </c>
      <c r="U372">
        <v>7.365871636918865</v>
      </c>
    </row>
    <row r="373" spans="15:21" ht="12.75">
      <c r="O373" t="s">
        <v>14</v>
      </c>
      <c r="P373">
        <v>1775</v>
      </c>
      <c r="Q373">
        <v>52.221241541629894</v>
      </c>
      <c r="R373">
        <v>-1624</v>
      </c>
      <c r="S373">
        <v>47.77875845837011</v>
      </c>
      <c r="T373">
        <v>3399</v>
      </c>
      <c r="U373">
        <v>8.948033486021165</v>
      </c>
    </row>
    <row r="374" spans="15:21" ht="12.75">
      <c r="O374" t="s">
        <v>15</v>
      </c>
      <c r="P374">
        <v>1595</v>
      </c>
      <c r="Q374">
        <v>50.5226480836237</v>
      </c>
      <c r="R374">
        <v>-1562</v>
      </c>
      <c r="S374">
        <v>49.477351916376314</v>
      </c>
      <c r="T374">
        <v>3157</v>
      </c>
      <c r="U374">
        <v>8.310956668246195</v>
      </c>
    </row>
    <row r="375" spans="15:21" ht="12.75">
      <c r="O375" t="s">
        <v>16</v>
      </c>
      <c r="P375">
        <v>1465</v>
      </c>
      <c r="Q375">
        <v>50.56955471177079</v>
      </c>
      <c r="R375">
        <v>-1432</v>
      </c>
      <c r="S375">
        <v>49.4304452882292</v>
      </c>
      <c r="T375">
        <v>2897</v>
      </c>
      <c r="U375">
        <v>7.62649397146317</v>
      </c>
    </row>
    <row r="376" spans="15:21" ht="12.75">
      <c r="O376" t="s">
        <v>17</v>
      </c>
      <c r="P376">
        <v>1199</v>
      </c>
      <c r="Q376">
        <v>50.33585222502099</v>
      </c>
      <c r="R376">
        <v>-1183</v>
      </c>
      <c r="S376">
        <v>49.66414777497901</v>
      </c>
      <c r="T376">
        <v>2382</v>
      </c>
      <c r="U376">
        <v>6.270731322066024</v>
      </c>
    </row>
    <row r="377" spans="15:21" ht="12.75">
      <c r="O377" t="s">
        <v>18</v>
      </c>
      <c r="P377">
        <v>1017</v>
      </c>
      <c r="Q377">
        <v>47.79135338345864</v>
      </c>
      <c r="R377">
        <v>-1111</v>
      </c>
      <c r="S377">
        <v>52.20864661654135</v>
      </c>
      <c r="T377">
        <v>2128</v>
      </c>
      <c r="U377">
        <v>5.602063918285684</v>
      </c>
    </row>
    <row r="378" spans="15:21" ht="12.75">
      <c r="O378" t="s">
        <v>19</v>
      </c>
      <c r="P378">
        <v>993</v>
      </c>
      <c r="Q378">
        <v>48.82005899705015</v>
      </c>
      <c r="R378">
        <v>-1041</v>
      </c>
      <c r="S378">
        <v>51.17994100294985</v>
      </c>
      <c r="T378">
        <v>2034</v>
      </c>
      <c r="U378">
        <v>5.354604327910282</v>
      </c>
    </row>
    <row r="379" spans="15:21" ht="12.75">
      <c r="O379" t="s">
        <v>20</v>
      </c>
      <c r="P379">
        <v>899</v>
      </c>
      <c r="Q379">
        <v>47.717622080679405</v>
      </c>
      <c r="R379">
        <v>-985</v>
      </c>
      <c r="S379">
        <v>52.282377919320595</v>
      </c>
      <c r="T379">
        <v>1884</v>
      </c>
      <c r="U379">
        <v>4.959722002843153</v>
      </c>
    </row>
    <row r="380" spans="15:21" ht="12.75">
      <c r="O380" t="s">
        <v>21</v>
      </c>
      <c r="P380">
        <v>604</v>
      </c>
      <c r="Q380">
        <v>47.63406940063091</v>
      </c>
      <c r="R380">
        <v>-664</v>
      </c>
      <c r="S380">
        <v>52.36593059936908</v>
      </c>
      <c r="T380">
        <v>1268</v>
      </c>
      <c r="U380">
        <v>3.338071921234139</v>
      </c>
    </row>
    <row r="381" spans="15:21" ht="12.75">
      <c r="O381" t="s">
        <v>22</v>
      </c>
      <c r="P381">
        <v>441</v>
      </c>
      <c r="Q381">
        <v>45.1844262295082</v>
      </c>
      <c r="R381">
        <v>-535</v>
      </c>
      <c r="S381">
        <v>54.8155737704918</v>
      </c>
      <c r="T381">
        <v>976</v>
      </c>
      <c r="U381">
        <v>2.569367661770126</v>
      </c>
    </row>
    <row r="382" spans="15:21" ht="12.75">
      <c r="O382" t="s">
        <v>23</v>
      </c>
      <c r="P382">
        <v>240</v>
      </c>
      <c r="Q382">
        <v>40.40404040404041</v>
      </c>
      <c r="R382">
        <v>-354</v>
      </c>
      <c r="S382">
        <v>59.5959595959596</v>
      </c>
      <c r="T382">
        <v>594</v>
      </c>
      <c r="U382">
        <v>1.5637340072658348</v>
      </c>
    </row>
    <row r="383" spans="15:21" ht="12.75">
      <c r="O383" t="s">
        <v>24</v>
      </c>
      <c r="P383">
        <v>61</v>
      </c>
      <c r="Q383">
        <v>27.11111111111111</v>
      </c>
      <c r="R383">
        <v>-164</v>
      </c>
      <c r="S383">
        <v>72.88888888888889</v>
      </c>
      <c r="T383">
        <v>225</v>
      </c>
      <c r="U383">
        <v>0.592323487600695</v>
      </c>
    </row>
    <row r="384" spans="15:21" ht="12.75">
      <c r="O384" t="s">
        <v>44</v>
      </c>
      <c r="P384">
        <v>16</v>
      </c>
      <c r="Q384">
        <v>30.76923076923077</v>
      </c>
      <c r="R384">
        <v>-36</v>
      </c>
      <c r="S384">
        <v>69.23076923076923</v>
      </c>
      <c r="T384">
        <v>52</v>
      </c>
      <c r="U384">
        <v>0.13689253935660506</v>
      </c>
    </row>
    <row r="385" spans="15:21" ht="12.75">
      <c r="O385" t="s">
        <v>191</v>
      </c>
      <c r="P385">
        <v>0</v>
      </c>
      <c r="Q385">
        <v>0</v>
      </c>
      <c r="R385">
        <v>-4</v>
      </c>
      <c r="S385">
        <v>100</v>
      </c>
      <c r="T385">
        <v>4</v>
      </c>
      <c r="U385">
        <v>0.010530195335123466</v>
      </c>
    </row>
    <row r="387" spans="15:21" ht="12.75">
      <c r="O387" t="s">
        <v>5</v>
      </c>
      <c r="P387">
        <v>18856</v>
      </c>
      <c r="Q387">
        <v>49.63934080977202</v>
      </c>
      <c r="R387">
        <v>-19130</v>
      </c>
      <c r="S387">
        <v>50.36065919022798</v>
      </c>
      <c r="T387">
        <v>37986</v>
      </c>
      <c r="U387">
        <v>100</v>
      </c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0"/>
  <sheetViews>
    <sheetView workbookViewId="0" topLeftCell="A1">
      <selection activeCell="G8" sqref="G8"/>
    </sheetView>
  </sheetViews>
  <sheetFormatPr defaultColWidth="11.421875" defaultRowHeight="12.75"/>
  <cols>
    <col min="1" max="1" width="17.8515625" style="0" customWidth="1"/>
    <col min="2" max="2" width="24.57421875" style="0" customWidth="1"/>
    <col min="3" max="3" width="9.140625" style="0" customWidth="1"/>
    <col min="4" max="4" width="8.421875" style="0" customWidth="1"/>
    <col min="5" max="5" width="10.421875" style="0" customWidth="1"/>
    <col min="9" max="9" width="3.140625" style="0" customWidth="1"/>
  </cols>
  <sheetData>
    <row r="1" spans="2:9" ht="18">
      <c r="B1" s="3" t="s">
        <v>31</v>
      </c>
      <c r="C1" s="2"/>
      <c r="D1" s="2"/>
      <c r="E1" s="2"/>
      <c r="F1" s="2"/>
      <c r="G1" s="2"/>
      <c r="H1" s="2"/>
      <c r="I1" s="2"/>
    </row>
    <row r="2" spans="2:9" ht="12.75">
      <c r="B2" s="4" t="s">
        <v>0</v>
      </c>
      <c r="C2" s="2"/>
      <c r="D2" s="2"/>
      <c r="E2" s="2"/>
      <c r="F2" s="2"/>
      <c r="G2" s="2"/>
      <c r="H2" s="2"/>
      <c r="I2" s="2"/>
    </row>
    <row r="3" spans="2:9" ht="12.75">
      <c r="B3" s="5" t="s">
        <v>1</v>
      </c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5" t="s">
        <v>2</v>
      </c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6" t="s">
        <v>3</v>
      </c>
      <c r="D7" s="7" t="s">
        <v>4</v>
      </c>
      <c r="E7" s="8" t="s">
        <v>5</v>
      </c>
      <c r="F7" s="2"/>
      <c r="G7" s="2"/>
      <c r="H7" s="2"/>
      <c r="I7" s="2"/>
    </row>
    <row r="8" spans="2:9" ht="12.75">
      <c r="B8" s="27" t="s">
        <v>6</v>
      </c>
      <c r="C8" s="17">
        <v>500</v>
      </c>
      <c r="D8" s="18">
        <v>516</v>
      </c>
      <c r="E8" s="19">
        <f aca="true" t="shared" si="0" ref="E8:E21">C8+D8</f>
        <v>1016</v>
      </c>
      <c r="F8" s="2"/>
      <c r="G8" s="2"/>
      <c r="H8" s="2"/>
      <c r="I8" s="2"/>
    </row>
    <row r="9" spans="2:9" ht="12.75">
      <c r="B9" s="28" t="s">
        <v>7</v>
      </c>
      <c r="C9" s="17">
        <v>545</v>
      </c>
      <c r="D9" s="18">
        <v>548</v>
      </c>
      <c r="E9" s="19">
        <f t="shared" si="0"/>
        <v>1093</v>
      </c>
      <c r="F9" s="2"/>
      <c r="G9" s="2"/>
      <c r="H9" s="2"/>
      <c r="I9" s="2"/>
    </row>
    <row r="10" spans="2:9" ht="12.75">
      <c r="B10" s="28" t="s">
        <v>8</v>
      </c>
      <c r="C10" s="17">
        <v>635</v>
      </c>
      <c r="D10" s="18">
        <v>607</v>
      </c>
      <c r="E10" s="19">
        <f t="shared" si="0"/>
        <v>1242</v>
      </c>
      <c r="F10" s="2"/>
      <c r="G10" s="2"/>
      <c r="H10" s="2"/>
      <c r="I10" s="2"/>
    </row>
    <row r="11" spans="2:9" ht="12.75">
      <c r="B11" s="28" t="s">
        <v>9</v>
      </c>
      <c r="C11" s="17">
        <v>796</v>
      </c>
      <c r="D11" s="18">
        <v>726</v>
      </c>
      <c r="E11" s="19">
        <f t="shared" si="0"/>
        <v>1522</v>
      </c>
      <c r="F11" s="2"/>
      <c r="G11" s="2"/>
      <c r="H11" s="2"/>
      <c r="I11" s="2"/>
    </row>
    <row r="12" spans="2:9" ht="12.75">
      <c r="B12" s="28" t="s">
        <v>10</v>
      </c>
      <c r="C12" s="17">
        <v>748</v>
      </c>
      <c r="D12" s="18">
        <v>772</v>
      </c>
      <c r="E12" s="19">
        <f t="shared" si="0"/>
        <v>1520</v>
      </c>
      <c r="F12" s="2"/>
      <c r="G12" s="2"/>
      <c r="H12" s="2"/>
      <c r="I12" s="2"/>
    </row>
    <row r="13" spans="2:9" ht="12.75">
      <c r="B13" s="28" t="s">
        <v>11</v>
      </c>
      <c r="C13" s="17">
        <v>874</v>
      </c>
      <c r="D13" s="18">
        <v>842</v>
      </c>
      <c r="E13" s="19">
        <f t="shared" si="0"/>
        <v>1716</v>
      </c>
      <c r="F13" s="2"/>
      <c r="G13" s="2"/>
      <c r="H13" s="2"/>
      <c r="I13" s="2"/>
    </row>
    <row r="14" spans="2:9" ht="12.75">
      <c r="B14" s="28" t="s">
        <v>12</v>
      </c>
      <c r="C14" s="17">
        <v>833</v>
      </c>
      <c r="D14" s="18">
        <v>828</v>
      </c>
      <c r="E14" s="19">
        <f t="shared" si="0"/>
        <v>1661</v>
      </c>
      <c r="F14" s="2"/>
      <c r="G14" s="2"/>
      <c r="H14" s="2"/>
      <c r="I14" s="2"/>
    </row>
    <row r="15" spans="2:9" ht="12.75">
      <c r="B15" s="28" t="s">
        <v>13</v>
      </c>
      <c r="C15" s="17">
        <v>744</v>
      </c>
      <c r="D15" s="18">
        <v>738</v>
      </c>
      <c r="E15" s="19">
        <f t="shared" si="0"/>
        <v>1482</v>
      </c>
      <c r="F15" s="2"/>
      <c r="G15" s="2"/>
      <c r="H15" s="2"/>
      <c r="I15" s="2"/>
    </row>
    <row r="16" spans="2:9" ht="12.75">
      <c r="B16" s="28" t="s">
        <v>14</v>
      </c>
      <c r="C16" s="17">
        <v>688</v>
      </c>
      <c r="D16" s="18">
        <v>634</v>
      </c>
      <c r="E16" s="19">
        <f t="shared" si="0"/>
        <v>1322</v>
      </c>
      <c r="F16" s="2"/>
      <c r="G16" s="2"/>
      <c r="H16" s="2"/>
      <c r="I16" s="2"/>
    </row>
    <row r="17" spans="2:9" ht="12.75">
      <c r="B17" s="28" t="s">
        <v>15</v>
      </c>
      <c r="C17" s="17">
        <v>631</v>
      </c>
      <c r="D17" s="18">
        <v>581</v>
      </c>
      <c r="E17" s="19">
        <f t="shared" si="0"/>
        <v>1212</v>
      </c>
      <c r="F17" s="2"/>
      <c r="G17" s="2"/>
      <c r="H17" s="2"/>
      <c r="I17" s="2"/>
    </row>
    <row r="18" spans="2:9" ht="12.75">
      <c r="B18" s="28" t="s">
        <v>16</v>
      </c>
      <c r="C18" s="17">
        <v>522</v>
      </c>
      <c r="D18" s="18">
        <v>472</v>
      </c>
      <c r="E18" s="19">
        <f t="shared" si="0"/>
        <v>994</v>
      </c>
      <c r="F18" s="2"/>
      <c r="G18" s="2"/>
      <c r="H18" s="2"/>
      <c r="I18" s="2"/>
    </row>
    <row r="19" spans="2:9" ht="12.75">
      <c r="B19" s="28" t="s">
        <v>17</v>
      </c>
      <c r="C19" s="17">
        <v>401</v>
      </c>
      <c r="D19" s="18">
        <v>431</v>
      </c>
      <c r="E19" s="19">
        <f t="shared" si="0"/>
        <v>832</v>
      </c>
      <c r="F19" s="2"/>
      <c r="G19" s="2"/>
      <c r="H19" s="2"/>
      <c r="I19" s="2"/>
    </row>
    <row r="20" spans="2:9" ht="12.75">
      <c r="B20" s="28" t="s">
        <v>18</v>
      </c>
      <c r="C20" s="17">
        <v>494</v>
      </c>
      <c r="D20" s="18">
        <v>425</v>
      </c>
      <c r="E20" s="19">
        <f t="shared" si="0"/>
        <v>919</v>
      </c>
      <c r="F20" s="2"/>
      <c r="G20" s="2"/>
      <c r="H20" s="2"/>
      <c r="I20" s="2"/>
    </row>
    <row r="21" spans="2:9" ht="12.75">
      <c r="B21" s="28" t="s">
        <v>26</v>
      </c>
      <c r="C21" s="17">
        <v>960</v>
      </c>
      <c r="D21" s="18">
        <v>1319</v>
      </c>
      <c r="E21" s="19">
        <f t="shared" si="0"/>
        <v>2279</v>
      </c>
      <c r="F21" s="2"/>
      <c r="G21" s="2"/>
      <c r="H21" s="2"/>
      <c r="I21" s="2"/>
    </row>
    <row r="22" spans="2:9" ht="12.75">
      <c r="B22" s="11"/>
      <c r="C22" s="17"/>
      <c r="D22" s="18"/>
      <c r="E22" s="19"/>
      <c r="F22" s="2"/>
      <c r="G22" s="2"/>
      <c r="H22" s="2"/>
      <c r="I22" s="2"/>
    </row>
    <row r="23" spans="2:9" ht="12.75">
      <c r="B23" s="11"/>
      <c r="C23" s="17"/>
      <c r="D23" s="18"/>
      <c r="E23" s="19"/>
      <c r="F23" s="2"/>
      <c r="G23" s="2"/>
      <c r="H23" s="2"/>
      <c r="I23" s="2"/>
    </row>
    <row r="24" spans="2:9" ht="12.75">
      <c r="B24" s="11"/>
      <c r="C24" s="17"/>
      <c r="D24" s="18"/>
      <c r="E24" s="19"/>
      <c r="F24" s="2"/>
      <c r="G24" s="2"/>
      <c r="H24" s="2"/>
      <c r="I24" s="2"/>
    </row>
    <row r="25" spans="2:9" ht="12.75">
      <c r="B25" s="11"/>
      <c r="C25" s="17"/>
      <c r="D25" s="18"/>
      <c r="E25" s="19"/>
      <c r="F25" s="2"/>
      <c r="G25" s="2"/>
      <c r="H25" s="2"/>
      <c r="I25" s="2"/>
    </row>
    <row r="26" spans="2:9" ht="12.75">
      <c r="B26" s="11"/>
      <c r="C26" s="17"/>
      <c r="D26" s="18"/>
      <c r="E26" s="19"/>
      <c r="F26" s="2"/>
      <c r="G26" s="2"/>
      <c r="H26" s="2"/>
      <c r="I26" s="2"/>
    </row>
    <row r="27" spans="2:9" ht="12.75">
      <c r="B27" s="11"/>
      <c r="C27" s="17"/>
      <c r="D27" s="18"/>
      <c r="E27" s="19"/>
      <c r="F27" s="2"/>
      <c r="G27" s="2"/>
      <c r="H27" s="2"/>
      <c r="I27" s="2"/>
    </row>
    <row r="28" spans="2:9" ht="12.75">
      <c r="B28" s="11"/>
      <c r="C28" s="17"/>
      <c r="D28" s="18"/>
      <c r="E28" s="19"/>
      <c r="F28" s="2"/>
      <c r="G28" s="2"/>
      <c r="H28" s="2"/>
      <c r="I28" s="2"/>
    </row>
    <row r="29" spans="2:9" ht="12.75">
      <c r="B29" s="29" t="s">
        <v>5</v>
      </c>
      <c r="C29" s="24">
        <f>SUM(C8:C28)</f>
        <v>9371</v>
      </c>
      <c r="D29" s="25">
        <f>SUM(D8:D28)</f>
        <v>9439</v>
      </c>
      <c r="E29" s="26">
        <f>SUM(E8:E28)</f>
        <v>18810</v>
      </c>
      <c r="F29" s="2"/>
      <c r="G29" s="2"/>
      <c r="H29" s="2"/>
      <c r="I29" s="2"/>
    </row>
    <row r="30" spans="2:9" ht="12.75">
      <c r="B30" s="2"/>
      <c r="C30" s="2"/>
      <c r="D30" s="2"/>
      <c r="E30" s="2"/>
      <c r="F30" s="2"/>
      <c r="G30" s="2"/>
      <c r="H30" s="2"/>
      <c r="I30" s="2"/>
    </row>
  </sheetData>
  <printOptions/>
  <pageMargins left="1.35" right="0.75" top="2.32" bottom="1" header="0" footer="0"/>
  <pageSetup fitToHeight="1" fitToWidth="1" horizontalDpi="300" verticalDpi="3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workbookViewId="0" topLeftCell="A1">
      <selection activeCell="H17" sqref="H16:H17"/>
    </sheetView>
  </sheetViews>
  <sheetFormatPr defaultColWidth="11.421875" defaultRowHeight="12.75"/>
  <cols>
    <col min="1" max="1" width="15.28125" style="0" customWidth="1"/>
    <col min="2" max="2" width="24.7109375" style="0" customWidth="1"/>
    <col min="3" max="3" width="8.421875" style="0" customWidth="1"/>
    <col min="4" max="4" width="9.421875" style="0" customWidth="1"/>
    <col min="5" max="5" width="8.7109375" style="0" customWidth="1"/>
    <col min="9" max="9" width="4.00390625" style="0" customWidth="1"/>
  </cols>
  <sheetData>
    <row r="1" spans="2:9" ht="18">
      <c r="B1" s="3" t="s">
        <v>32</v>
      </c>
      <c r="C1" s="2"/>
      <c r="D1" s="2"/>
      <c r="E1" s="2"/>
      <c r="F1" s="2"/>
      <c r="G1" s="2"/>
      <c r="H1" s="2"/>
      <c r="I1" s="2"/>
    </row>
    <row r="2" spans="2:9" ht="12.75">
      <c r="B2" s="4" t="s">
        <v>0</v>
      </c>
      <c r="C2" s="2"/>
      <c r="D2" s="2"/>
      <c r="E2" s="2"/>
      <c r="F2" s="2"/>
      <c r="G2" s="2"/>
      <c r="H2" s="2"/>
      <c r="I2" s="2"/>
    </row>
    <row r="3" spans="2:9" ht="12.75">
      <c r="B3" s="5" t="s">
        <v>1</v>
      </c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5" t="s">
        <v>2</v>
      </c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6" t="s">
        <v>3</v>
      </c>
      <c r="D7" s="7" t="s">
        <v>4</v>
      </c>
      <c r="E7" s="8" t="s">
        <v>5</v>
      </c>
      <c r="F7" s="2"/>
      <c r="G7" s="2"/>
      <c r="H7" s="2"/>
      <c r="I7" s="2"/>
    </row>
    <row r="8" spans="2:9" ht="12.75">
      <c r="B8" s="9" t="s">
        <v>6</v>
      </c>
      <c r="C8" s="15">
        <v>505</v>
      </c>
      <c r="D8" s="15">
        <v>522</v>
      </c>
      <c r="E8" s="16">
        <f aca="true" t="shared" si="0" ref="E8:E27">C8+D8</f>
        <v>1027</v>
      </c>
      <c r="F8" s="2"/>
      <c r="G8" s="2"/>
      <c r="H8" s="2"/>
      <c r="I8" s="2"/>
    </row>
    <row r="9" spans="2:9" ht="12.75">
      <c r="B9" s="10" t="s">
        <v>7</v>
      </c>
      <c r="C9" s="18">
        <v>549</v>
      </c>
      <c r="D9" s="18">
        <v>582</v>
      </c>
      <c r="E9" s="19">
        <f t="shared" si="0"/>
        <v>1131</v>
      </c>
      <c r="F9" s="2"/>
      <c r="G9" s="2"/>
      <c r="H9" s="2"/>
      <c r="I9" s="2"/>
    </row>
    <row r="10" spans="2:9" ht="12.75">
      <c r="B10" s="10" t="s">
        <v>8</v>
      </c>
      <c r="C10" s="18">
        <v>608</v>
      </c>
      <c r="D10" s="18">
        <v>572</v>
      </c>
      <c r="E10" s="19">
        <f t="shared" si="0"/>
        <v>1180</v>
      </c>
      <c r="F10" s="2"/>
      <c r="G10" s="2"/>
      <c r="H10" s="2"/>
      <c r="I10" s="2"/>
    </row>
    <row r="11" spans="2:9" ht="12.75">
      <c r="B11" s="10" t="s">
        <v>9</v>
      </c>
      <c r="C11" s="18">
        <v>759</v>
      </c>
      <c r="D11" s="18">
        <v>698</v>
      </c>
      <c r="E11" s="19">
        <f t="shared" si="0"/>
        <v>1457</v>
      </c>
      <c r="F11" s="2"/>
      <c r="G11" s="2"/>
      <c r="H11" s="2"/>
      <c r="I11" s="2"/>
    </row>
    <row r="12" spans="2:9" ht="12.75">
      <c r="B12" s="10" t="s">
        <v>10</v>
      </c>
      <c r="C12" s="18">
        <v>764</v>
      </c>
      <c r="D12" s="18">
        <v>821</v>
      </c>
      <c r="E12" s="19">
        <f t="shared" si="0"/>
        <v>1585</v>
      </c>
      <c r="F12" s="2"/>
      <c r="G12" s="2"/>
      <c r="H12" s="2"/>
      <c r="I12" s="2"/>
    </row>
    <row r="13" spans="2:9" ht="12.75">
      <c r="B13" s="10" t="s">
        <v>11</v>
      </c>
      <c r="C13" s="18">
        <v>855</v>
      </c>
      <c r="D13" s="18">
        <v>796</v>
      </c>
      <c r="E13" s="19">
        <f t="shared" si="0"/>
        <v>1651</v>
      </c>
      <c r="F13" s="2"/>
      <c r="G13" s="2"/>
      <c r="H13" s="2"/>
      <c r="I13" s="2"/>
    </row>
    <row r="14" spans="2:9" ht="12.75">
      <c r="B14" s="10" t="s">
        <v>12</v>
      </c>
      <c r="C14" s="18">
        <v>874</v>
      </c>
      <c r="D14" s="18">
        <v>884</v>
      </c>
      <c r="E14" s="19">
        <f t="shared" si="0"/>
        <v>1758</v>
      </c>
      <c r="F14" s="2"/>
      <c r="G14" s="2"/>
      <c r="H14" s="2"/>
      <c r="I14" s="2"/>
    </row>
    <row r="15" spans="2:9" ht="12.75">
      <c r="B15" s="10" t="s">
        <v>13</v>
      </c>
      <c r="C15" s="18">
        <v>769</v>
      </c>
      <c r="D15" s="18">
        <v>731</v>
      </c>
      <c r="E15" s="19">
        <f t="shared" si="0"/>
        <v>1500</v>
      </c>
      <c r="F15" s="2"/>
      <c r="G15" s="2"/>
      <c r="H15" s="2"/>
      <c r="I15" s="2"/>
    </row>
    <row r="16" spans="2:9" ht="12.75">
      <c r="B16" s="10" t="s">
        <v>14</v>
      </c>
      <c r="C16" s="18">
        <v>703</v>
      </c>
      <c r="D16" s="18">
        <v>677</v>
      </c>
      <c r="E16" s="19">
        <f t="shared" si="0"/>
        <v>1380</v>
      </c>
      <c r="F16" s="2"/>
      <c r="G16" s="2"/>
      <c r="H16" s="2"/>
      <c r="I16" s="2"/>
    </row>
    <row r="17" spans="2:9" ht="12.75">
      <c r="B17" s="10" t="s">
        <v>15</v>
      </c>
      <c r="C17" s="18">
        <v>679</v>
      </c>
      <c r="D17" s="18">
        <v>569</v>
      </c>
      <c r="E17" s="19">
        <f t="shared" si="0"/>
        <v>1248</v>
      </c>
      <c r="F17" s="2"/>
      <c r="G17" s="2"/>
      <c r="H17" s="2"/>
      <c r="I17" s="2"/>
    </row>
    <row r="18" spans="2:9" ht="12.75">
      <c r="B18" s="10" t="s">
        <v>16</v>
      </c>
      <c r="C18" s="18">
        <v>559</v>
      </c>
      <c r="D18" s="18">
        <v>530</v>
      </c>
      <c r="E18" s="19">
        <f t="shared" si="0"/>
        <v>1089</v>
      </c>
      <c r="F18" s="2"/>
      <c r="G18" s="2"/>
      <c r="H18" s="2"/>
      <c r="I18" s="2"/>
    </row>
    <row r="19" spans="2:9" ht="12.75">
      <c r="B19" s="10" t="s">
        <v>17</v>
      </c>
      <c r="C19" s="18">
        <v>401</v>
      </c>
      <c r="D19" s="18">
        <v>412</v>
      </c>
      <c r="E19" s="19">
        <f t="shared" si="0"/>
        <v>813</v>
      </c>
      <c r="F19" s="2"/>
      <c r="G19" s="2"/>
      <c r="H19" s="2"/>
      <c r="I19" s="2"/>
    </row>
    <row r="20" spans="2:9" ht="12.75">
      <c r="B20" s="10" t="s">
        <v>18</v>
      </c>
      <c r="C20" s="18">
        <v>488</v>
      </c>
      <c r="D20" s="18">
        <v>446</v>
      </c>
      <c r="E20" s="19">
        <f t="shared" si="0"/>
        <v>934</v>
      </c>
      <c r="F20" s="2"/>
      <c r="G20" s="2"/>
      <c r="H20" s="2"/>
      <c r="I20" s="2"/>
    </row>
    <row r="21" spans="2:9" ht="12.75">
      <c r="B21" s="10" t="s">
        <v>19</v>
      </c>
      <c r="C21" s="18">
        <v>385</v>
      </c>
      <c r="D21" s="18">
        <v>420</v>
      </c>
      <c r="E21" s="19">
        <f t="shared" si="0"/>
        <v>805</v>
      </c>
      <c r="F21" s="2"/>
      <c r="G21" s="2"/>
      <c r="H21" s="2"/>
      <c r="I21" s="2"/>
    </row>
    <row r="22" spans="2:9" ht="12.75">
      <c r="B22" s="10" t="s">
        <v>20</v>
      </c>
      <c r="C22" s="18">
        <v>288</v>
      </c>
      <c r="D22" s="18">
        <v>348</v>
      </c>
      <c r="E22" s="19">
        <f t="shared" si="0"/>
        <v>636</v>
      </c>
      <c r="F22" s="2"/>
      <c r="G22" s="2"/>
      <c r="H22" s="2"/>
      <c r="I22" s="2"/>
    </row>
    <row r="23" spans="2:9" ht="12.75">
      <c r="B23" s="10" t="s">
        <v>21</v>
      </c>
      <c r="C23" s="18">
        <v>183</v>
      </c>
      <c r="D23" s="18">
        <v>246</v>
      </c>
      <c r="E23" s="19">
        <f t="shared" si="0"/>
        <v>429</v>
      </c>
      <c r="F23" s="2"/>
      <c r="G23" s="2"/>
      <c r="H23" s="2"/>
      <c r="I23" s="2"/>
    </row>
    <row r="24" spans="2:9" ht="12.75">
      <c r="B24" s="10" t="s">
        <v>22</v>
      </c>
      <c r="C24" s="18">
        <v>79</v>
      </c>
      <c r="D24" s="18">
        <v>193</v>
      </c>
      <c r="E24" s="19">
        <f t="shared" si="0"/>
        <v>272</v>
      </c>
      <c r="F24" s="2"/>
      <c r="G24" s="2"/>
      <c r="H24" s="2"/>
      <c r="I24" s="2"/>
    </row>
    <row r="25" spans="2:9" ht="12.75">
      <c r="B25" s="10" t="s">
        <v>23</v>
      </c>
      <c r="C25" s="18">
        <v>52</v>
      </c>
      <c r="D25" s="18">
        <v>106</v>
      </c>
      <c r="E25" s="19">
        <f t="shared" si="0"/>
        <v>158</v>
      </c>
      <c r="F25" s="2"/>
      <c r="G25" s="2"/>
      <c r="H25" s="2"/>
      <c r="I25" s="2"/>
    </row>
    <row r="26" spans="2:9" ht="12.75">
      <c r="B26" s="10" t="s">
        <v>24</v>
      </c>
      <c r="C26" s="18">
        <v>16</v>
      </c>
      <c r="D26" s="18">
        <v>35</v>
      </c>
      <c r="E26" s="19">
        <f t="shared" si="0"/>
        <v>51</v>
      </c>
      <c r="F26" s="2"/>
      <c r="G26" s="2"/>
      <c r="H26" s="2"/>
      <c r="I26" s="2"/>
    </row>
    <row r="27" spans="2:9" ht="12.75">
      <c r="B27" s="10" t="s">
        <v>25</v>
      </c>
      <c r="C27" s="18">
        <v>4</v>
      </c>
      <c r="D27" s="18">
        <v>6</v>
      </c>
      <c r="E27" s="19">
        <f t="shared" si="0"/>
        <v>10</v>
      </c>
      <c r="F27" s="2"/>
      <c r="G27" s="2"/>
      <c r="H27" s="2"/>
      <c r="I27" s="2"/>
    </row>
    <row r="28" spans="2:9" ht="12.75">
      <c r="B28" s="23" t="s">
        <v>5</v>
      </c>
      <c r="C28" s="25">
        <f>SUM(C8:C27)</f>
        <v>9520</v>
      </c>
      <c r="D28" s="25">
        <f>SUM(D8:D27)</f>
        <v>9594</v>
      </c>
      <c r="E28" s="26">
        <f>SUM(E8:E27)</f>
        <v>19114</v>
      </c>
      <c r="F28" s="2"/>
      <c r="G28" s="2"/>
      <c r="H28" s="2"/>
      <c r="I28" s="2"/>
    </row>
    <row r="29" spans="2:9" ht="12.75">
      <c r="B29" s="2"/>
      <c r="C29" s="2"/>
      <c r="D29" s="2"/>
      <c r="E29" s="2"/>
      <c r="F29" s="2"/>
      <c r="G29" s="2"/>
      <c r="H29" s="2"/>
      <c r="I29" s="2"/>
    </row>
  </sheetData>
  <printOptions/>
  <pageMargins left="1.3" right="0.75" top="2.44" bottom="1" header="0" footer="0"/>
  <pageSetup fitToHeight="1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workbookViewId="0" topLeftCell="A1">
      <selection activeCell="G10" sqref="G9:G10"/>
    </sheetView>
  </sheetViews>
  <sheetFormatPr defaultColWidth="11.421875" defaultRowHeight="12.75"/>
  <cols>
    <col min="1" max="1" width="15.00390625" style="0" customWidth="1"/>
    <col min="2" max="2" width="25.00390625" style="0" customWidth="1"/>
    <col min="3" max="3" width="9.421875" style="0" customWidth="1"/>
    <col min="4" max="4" width="8.421875" style="0" bestFit="1" customWidth="1"/>
    <col min="5" max="5" width="8.28125" style="0" customWidth="1"/>
    <col min="9" max="9" width="3.421875" style="0" customWidth="1"/>
  </cols>
  <sheetData>
    <row r="1" spans="2:9" ht="18">
      <c r="B1" s="3" t="s">
        <v>33</v>
      </c>
      <c r="C1" s="2"/>
      <c r="D1" s="2"/>
      <c r="E1" s="2"/>
      <c r="F1" s="2"/>
      <c r="G1" s="2"/>
      <c r="H1" s="2"/>
      <c r="I1" s="2"/>
    </row>
    <row r="2" spans="2:9" ht="12.75">
      <c r="B2" s="4" t="s">
        <v>0</v>
      </c>
      <c r="C2" s="2"/>
      <c r="D2" s="2"/>
      <c r="E2" s="2"/>
      <c r="F2" s="2"/>
      <c r="G2" s="2"/>
      <c r="H2" s="2"/>
      <c r="I2" s="2"/>
    </row>
    <row r="3" spans="2:9" ht="12.75">
      <c r="B3" s="5" t="s">
        <v>1</v>
      </c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5" t="s">
        <v>2</v>
      </c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6" t="s">
        <v>3</v>
      </c>
      <c r="D7" s="7" t="s">
        <v>4</v>
      </c>
      <c r="E7" s="8" t="s">
        <v>5</v>
      </c>
      <c r="F7" s="2"/>
      <c r="G7" s="2"/>
      <c r="H7" s="2"/>
      <c r="I7" s="2"/>
    </row>
    <row r="8" spans="2:9" ht="12.75">
      <c r="B8" s="9" t="s">
        <v>6</v>
      </c>
      <c r="C8" s="14">
        <v>566</v>
      </c>
      <c r="D8" s="15">
        <v>569</v>
      </c>
      <c r="E8" s="16">
        <f aca="true" t="shared" si="0" ref="E8:E27">C8+D8</f>
        <v>1135</v>
      </c>
      <c r="F8" s="2"/>
      <c r="G8" s="2"/>
      <c r="H8" s="2"/>
      <c r="I8" s="2"/>
    </row>
    <row r="9" spans="2:9" ht="12.75">
      <c r="B9" s="10" t="s">
        <v>7</v>
      </c>
      <c r="C9" s="17">
        <v>610</v>
      </c>
      <c r="D9" s="18">
        <v>604</v>
      </c>
      <c r="E9" s="19">
        <f t="shared" si="0"/>
        <v>1214</v>
      </c>
      <c r="F9" s="2"/>
      <c r="G9" s="2"/>
      <c r="H9" s="2"/>
      <c r="I9" s="2"/>
    </row>
    <row r="10" spans="2:9" ht="12.75">
      <c r="B10" s="10" t="s">
        <v>8</v>
      </c>
      <c r="C10" s="17">
        <v>595</v>
      </c>
      <c r="D10" s="18">
        <v>603</v>
      </c>
      <c r="E10" s="19">
        <f t="shared" si="0"/>
        <v>1198</v>
      </c>
      <c r="F10" s="2"/>
      <c r="G10" s="2"/>
      <c r="H10" s="2"/>
      <c r="I10" s="2"/>
    </row>
    <row r="11" spans="2:9" ht="12.75">
      <c r="B11" s="10" t="s">
        <v>9</v>
      </c>
      <c r="C11" s="17">
        <v>784</v>
      </c>
      <c r="D11" s="18">
        <v>680</v>
      </c>
      <c r="E11" s="19">
        <f t="shared" si="0"/>
        <v>1464</v>
      </c>
      <c r="F11" s="2"/>
      <c r="G11" s="2"/>
      <c r="H11" s="2"/>
      <c r="I11" s="2"/>
    </row>
    <row r="12" spans="2:9" ht="12.75">
      <c r="B12" s="10" t="s">
        <v>10</v>
      </c>
      <c r="C12" s="17">
        <v>823</v>
      </c>
      <c r="D12" s="18">
        <v>852</v>
      </c>
      <c r="E12" s="19">
        <f t="shared" si="0"/>
        <v>1675</v>
      </c>
      <c r="F12" s="2"/>
      <c r="G12" s="2"/>
      <c r="H12" s="2"/>
      <c r="I12" s="2"/>
    </row>
    <row r="13" spans="2:9" ht="12.75">
      <c r="B13" s="10" t="s">
        <v>11</v>
      </c>
      <c r="C13" s="17">
        <v>861</v>
      </c>
      <c r="D13" s="18">
        <v>831</v>
      </c>
      <c r="E13" s="19">
        <f t="shared" si="0"/>
        <v>1692</v>
      </c>
      <c r="F13" s="2"/>
      <c r="G13" s="2"/>
      <c r="H13" s="2"/>
      <c r="I13" s="2"/>
    </row>
    <row r="14" spans="2:9" ht="12.75">
      <c r="B14" s="10" t="s">
        <v>12</v>
      </c>
      <c r="C14" s="17">
        <v>925</v>
      </c>
      <c r="D14" s="18">
        <v>943</v>
      </c>
      <c r="E14" s="19">
        <f t="shared" si="0"/>
        <v>1868</v>
      </c>
      <c r="F14" s="2"/>
      <c r="G14" s="2"/>
      <c r="H14" s="2"/>
      <c r="I14" s="2"/>
    </row>
    <row r="15" spans="2:9" ht="12.75">
      <c r="B15" s="10" t="s">
        <v>13</v>
      </c>
      <c r="C15" s="17">
        <v>835</v>
      </c>
      <c r="D15" s="18">
        <v>787</v>
      </c>
      <c r="E15" s="19">
        <f t="shared" si="0"/>
        <v>1622</v>
      </c>
      <c r="F15" s="2"/>
      <c r="G15" s="2"/>
      <c r="H15" s="2"/>
      <c r="I15" s="2"/>
    </row>
    <row r="16" spans="2:9" ht="12.75">
      <c r="B16" s="10" t="s">
        <v>14</v>
      </c>
      <c r="C16" s="17">
        <v>747</v>
      </c>
      <c r="D16" s="18">
        <v>733</v>
      </c>
      <c r="E16" s="19">
        <f t="shared" si="0"/>
        <v>1480</v>
      </c>
      <c r="F16" s="2"/>
      <c r="G16" s="2"/>
      <c r="H16" s="2"/>
      <c r="I16" s="2"/>
    </row>
    <row r="17" spans="2:9" ht="12.75">
      <c r="B17" s="10" t="s">
        <v>15</v>
      </c>
      <c r="C17" s="17">
        <v>728</v>
      </c>
      <c r="D17" s="18">
        <v>621</v>
      </c>
      <c r="E17" s="19">
        <f t="shared" si="0"/>
        <v>1349</v>
      </c>
      <c r="F17" s="2"/>
      <c r="G17" s="2"/>
      <c r="H17" s="2"/>
      <c r="I17" s="2"/>
    </row>
    <row r="18" spans="2:9" ht="12.75">
      <c r="B18" s="10" t="s">
        <v>16</v>
      </c>
      <c r="C18" s="17">
        <v>599</v>
      </c>
      <c r="D18" s="18">
        <v>582</v>
      </c>
      <c r="E18" s="19">
        <f t="shared" si="0"/>
        <v>1181</v>
      </c>
      <c r="F18" s="2"/>
      <c r="G18" s="2"/>
      <c r="H18" s="2"/>
      <c r="I18" s="2"/>
    </row>
    <row r="19" spans="2:9" ht="12.75">
      <c r="B19" s="10" t="s">
        <v>17</v>
      </c>
      <c r="C19" s="17">
        <v>437</v>
      </c>
      <c r="D19" s="18">
        <v>413</v>
      </c>
      <c r="E19" s="19">
        <f t="shared" si="0"/>
        <v>850</v>
      </c>
      <c r="F19" s="2"/>
      <c r="G19" s="2"/>
      <c r="H19" s="2"/>
      <c r="I19" s="2"/>
    </row>
    <row r="20" spans="2:9" ht="12.75">
      <c r="B20" s="10" t="s">
        <v>18</v>
      </c>
      <c r="C20" s="17">
        <v>504</v>
      </c>
      <c r="D20" s="18">
        <v>483</v>
      </c>
      <c r="E20" s="19">
        <f t="shared" si="0"/>
        <v>987</v>
      </c>
      <c r="F20" s="2"/>
      <c r="G20" s="2"/>
      <c r="H20" s="2"/>
      <c r="I20" s="2"/>
    </row>
    <row r="21" spans="2:9" ht="12.75">
      <c r="B21" s="10" t="s">
        <v>19</v>
      </c>
      <c r="C21" s="17">
        <v>446</v>
      </c>
      <c r="D21" s="18">
        <v>443</v>
      </c>
      <c r="E21" s="19">
        <f t="shared" si="0"/>
        <v>889</v>
      </c>
      <c r="F21" s="2"/>
      <c r="G21" s="2"/>
      <c r="H21" s="2"/>
      <c r="I21" s="2"/>
    </row>
    <row r="22" spans="2:9" ht="12.75">
      <c r="B22" s="10" t="s">
        <v>20</v>
      </c>
      <c r="C22" s="17">
        <v>287</v>
      </c>
      <c r="D22" s="18">
        <v>359</v>
      </c>
      <c r="E22" s="19">
        <f t="shared" si="0"/>
        <v>646</v>
      </c>
      <c r="F22" s="2"/>
      <c r="G22" s="2"/>
      <c r="H22" s="2"/>
      <c r="I22" s="2"/>
    </row>
    <row r="23" spans="2:9" ht="12.75">
      <c r="B23" s="10" t="s">
        <v>21</v>
      </c>
      <c r="C23" s="17">
        <v>200</v>
      </c>
      <c r="D23" s="18">
        <v>286</v>
      </c>
      <c r="E23" s="19">
        <f t="shared" si="0"/>
        <v>486</v>
      </c>
      <c r="F23" s="2"/>
      <c r="G23" s="2"/>
      <c r="H23" s="2"/>
      <c r="I23" s="2"/>
    </row>
    <row r="24" spans="2:9" ht="12.75">
      <c r="B24" s="10" t="s">
        <v>22</v>
      </c>
      <c r="C24" s="17">
        <v>89</v>
      </c>
      <c r="D24" s="18">
        <v>176</v>
      </c>
      <c r="E24" s="19">
        <f t="shared" si="0"/>
        <v>265</v>
      </c>
      <c r="F24" s="2"/>
      <c r="G24" s="2"/>
      <c r="H24" s="2"/>
      <c r="I24" s="2"/>
    </row>
    <row r="25" spans="2:9" ht="12.75">
      <c r="B25" s="10" t="s">
        <v>23</v>
      </c>
      <c r="C25" s="17">
        <v>53</v>
      </c>
      <c r="D25" s="18">
        <v>111</v>
      </c>
      <c r="E25" s="19">
        <f t="shared" si="0"/>
        <v>164</v>
      </c>
      <c r="F25" s="2"/>
      <c r="G25" s="2"/>
      <c r="H25" s="2"/>
      <c r="I25" s="2"/>
    </row>
    <row r="26" spans="2:9" ht="12.75">
      <c r="B26" s="10" t="s">
        <v>24</v>
      </c>
      <c r="C26" s="17">
        <v>17</v>
      </c>
      <c r="D26" s="18">
        <v>41</v>
      </c>
      <c r="E26" s="19">
        <f t="shared" si="0"/>
        <v>58</v>
      </c>
      <c r="F26" s="2"/>
      <c r="G26" s="2"/>
      <c r="H26" s="2"/>
      <c r="I26" s="2"/>
    </row>
    <row r="27" spans="2:9" ht="12.75">
      <c r="B27" s="10" t="s">
        <v>25</v>
      </c>
      <c r="C27" s="17">
        <v>2</v>
      </c>
      <c r="D27" s="18">
        <v>9</v>
      </c>
      <c r="E27" s="19">
        <f t="shared" si="0"/>
        <v>11</v>
      </c>
      <c r="F27" s="2"/>
      <c r="G27" s="2"/>
      <c r="H27" s="2"/>
      <c r="I27" s="2"/>
    </row>
    <row r="28" spans="2:9" ht="12.75">
      <c r="B28" s="23" t="s">
        <v>5</v>
      </c>
      <c r="C28" s="24">
        <f>SUM(C8:C27)</f>
        <v>10108</v>
      </c>
      <c r="D28" s="25">
        <f>SUM(D8:D27)</f>
        <v>10126</v>
      </c>
      <c r="E28" s="26">
        <f>SUM(E8:E27)</f>
        <v>20234</v>
      </c>
      <c r="F28" s="2"/>
      <c r="G28" s="2"/>
      <c r="H28" s="2"/>
      <c r="I28" s="2"/>
    </row>
    <row r="29" spans="2:9" ht="12.75">
      <c r="B29" s="2"/>
      <c r="C29" s="2"/>
      <c r="D29" s="2"/>
      <c r="E29" s="2"/>
      <c r="F29" s="2"/>
      <c r="G29" s="2"/>
      <c r="H29" s="2"/>
      <c r="I29" s="2"/>
    </row>
  </sheetData>
  <printOptions/>
  <pageMargins left="1.32" right="0.75" top="2.83" bottom="1" header="0" footer="0"/>
  <pageSetup fitToHeight="1" fitToWidth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workbookViewId="0" topLeftCell="A1">
      <selection activeCell="H22" sqref="H21:H22"/>
    </sheetView>
  </sheetViews>
  <sheetFormatPr defaultColWidth="11.421875" defaultRowHeight="12.75"/>
  <cols>
    <col min="1" max="1" width="17.8515625" style="0" customWidth="1"/>
    <col min="2" max="2" width="25.00390625" style="0" customWidth="1"/>
    <col min="3" max="3" width="10.28125" style="0" customWidth="1"/>
    <col min="4" max="4" width="9.7109375" style="0" customWidth="1"/>
    <col min="5" max="5" width="9.8515625" style="0" customWidth="1"/>
    <col min="9" max="9" width="3.00390625" style="0" customWidth="1"/>
  </cols>
  <sheetData>
    <row r="1" spans="2:9" ht="18">
      <c r="B1" s="3" t="s">
        <v>34</v>
      </c>
      <c r="C1" s="2"/>
      <c r="D1" s="2"/>
      <c r="E1" s="2"/>
      <c r="F1" s="2"/>
      <c r="G1" s="2"/>
      <c r="H1" s="2"/>
      <c r="I1" s="2"/>
    </row>
    <row r="2" spans="2:9" ht="12.75">
      <c r="B2" s="4" t="s">
        <v>0</v>
      </c>
      <c r="C2" s="2"/>
      <c r="D2" s="2"/>
      <c r="E2" s="2"/>
      <c r="F2" s="2"/>
      <c r="G2" s="2"/>
      <c r="H2" s="2"/>
      <c r="I2" s="2"/>
    </row>
    <row r="3" spans="2:9" ht="12.75">
      <c r="B3" s="5" t="s">
        <v>1</v>
      </c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5" t="s">
        <v>2</v>
      </c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6" t="s">
        <v>3</v>
      </c>
      <c r="D7" s="7" t="s">
        <v>4</v>
      </c>
      <c r="E7" s="8" t="s">
        <v>5</v>
      </c>
      <c r="F7" s="2"/>
      <c r="G7" s="2"/>
      <c r="H7" s="2"/>
      <c r="I7" s="2"/>
    </row>
    <row r="8" spans="2:9" ht="12.75">
      <c r="B8" s="9" t="s">
        <v>6</v>
      </c>
      <c r="C8" s="14">
        <v>579</v>
      </c>
      <c r="D8" s="15">
        <v>594</v>
      </c>
      <c r="E8" s="16">
        <f aca="true" t="shared" si="0" ref="E8:E27">C8+D8</f>
        <v>1173</v>
      </c>
      <c r="F8" s="2"/>
      <c r="G8" s="2"/>
      <c r="H8" s="2"/>
      <c r="I8" s="2"/>
    </row>
    <row r="9" spans="2:9" ht="12.75">
      <c r="B9" s="10" t="s">
        <v>7</v>
      </c>
      <c r="C9" s="17">
        <v>647</v>
      </c>
      <c r="D9" s="18">
        <v>623</v>
      </c>
      <c r="E9" s="19">
        <f t="shared" si="0"/>
        <v>1270</v>
      </c>
      <c r="F9" s="2"/>
      <c r="G9" s="2"/>
      <c r="H9" s="2"/>
      <c r="I9" s="2"/>
    </row>
    <row r="10" spans="2:9" ht="12.75">
      <c r="B10" s="10" t="s">
        <v>8</v>
      </c>
      <c r="C10" s="17">
        <v>607</v>
      </c>
      <c r="D10" s="18">
        <v>619</v>
      </c>
      <c r="E10" s="19">
        <f t="shared" si="0"/>
        <v>1226</v>
      </c>
      <c r="F10" s="2"/>
      <c r="G10" s="2"/>
      <c r="H10" s="2"/>
      <c r="I10" s="2"/>
    </row>
    <row r="11" spans="2:9" ht="12.75">
      <c r="B11" s="10" t="s">
        <v>9</v>
      </c>
      <c r="C11" s="17">
        <v>768</v>
      </c>
      <c r="D11" s="18">
        <v>676</v>
      </c>
      <c r="E11" s="19">
        <f t="shared" si="0"/>
        <v>1444</v>
      </c>
      <c r="F11" s="2"/>
      <c r="G11" s="2"/>
      <c r="H11" s="2"/>
      <c r="I11" s="2"/>
    </row>
    <row r="12" spans="2:9" ht="12.75">
      <c r="B12" s="10" t="s">
        <v>10</v>
      </c>
      <c r="C12" s="17">
        <v>877</v>
      </c>
      <c r="D12" s="18">
        <v>863</v>
      </c>
      <c r="E12" s="19">
        <f t="shared" si="0"/>
        <v>1740</v>
      </c>
      <c r="F12" s="2"/>
      <c r="G12" s="2"/>
      <c r="H12" s="2"/>
      <c r="I12" s="2"/>
    </row>
    <row r="13" spans="2:9" ht="12.75">
      <c r="B13" s="10" t="s">
        <v>11</v>
      </c>
      <c r="C13" s="17">
        <v>868</v>
      </c>
      <c r="D13" s="18">
        <v>916</v>
      </c>
      <c r="E13" s="19">
        <f t="shared" si="0"/>
        <v>1784</v>
      </c>
      <c r="F13" s="2"/>
      <c r="G13" s="2"/>
      <c r="H13" s="2"/>
      <c r="I13" s="2"/>
    </row>
    <row r="14" spans="2:9" ht="12.75">
      <c r="B14" s="10" t="s">
        <v>12</v>
      </c>
      <c r="C14" s="17">
        <v>1006</v>
      </c>
      <c r="D14" s="18">
        <v>968</v>
      </c>
      <c r="E14" s="19">
        <f t="shared" si="0"/>
        <v>1974</v>
      </c>
      <c r="F14" s="2"/>
      <c r="G14" s="2"/>
      <c r="H14" s="2"/>
      <c r="I14" s="2"/>
    </row>
    <row r="15" spans="2:9" ht="12.75">
      <c r="B15" s="10" t="s">
        <v>13</v>
      </c>
      <c r="C15" s="17">
        <v>895</v>
      </c>
      <c r="D15" s="18">
        <v>859</v>
      </c>
      <c r="E15" s="19">
        <f t="shared" si="0"/>
        <v>1754</v>
      </c>
      <c r="F15" s="2"/>
      <c r="G15" s="2"/>
      <c r="H15" s="2"/>
      <c r="I15" s="2"/>
    </row>
    <row r="16" spans="2:9" ht="12.75">
      <c r="B16" s="10" t="s">
        <v>14</v>
      </c>
      <c r="C16" s="17">
        <v>784</v>
      </c>
      <c r="D16" s="18">
        <v>782</v>
      </c>
      <c r="E16" s="19">
        <f t="shared" si="0"/>
        <v>1566</v>
      </c>
      <c r="F16" s="2"/>
      <c r="G16" s="2"/>
      <c r="H16" s="2"/>
      <c r="I16" s="2"/>
    </row>
    <row r="17" spans="2:9" ht="12.75">
      <c r="B17" s="10" t="s">
        <v>15</v>
      </c>
      <c r="C17" s="17">
        <v>770</v>
      </c>
      <c r="D17" s="18">
        <v>664</v>
      </c>
      <c r="E17" s="19">
        <f t="shared" si="0"/>
        <v>1434</v>
      </c>
      <c r="F17" s="2"/>
      <c r="G17" s="2"/>
      <c r="H17" s="2"/>
      <c r="I17" s="2"/>
    </row>
    <row r="18" spans="2:9" ht="12.75">
      <c r="B18" s="10" t="s">
        <v>16</v>
      </c>
      <c r="C18" s="17">
        <v>677</v>
      </c>
      <c r="D18" s="18">
        <v>632</v>
      </c>
      <c r="E18" s="19">
        <f t="shared" si="0"/>
        <v>1309</v>
      </c>
      <c r="F18" s="2"/>
      <c r="G18" s="2"/>
      <c r="H18" s="2"/>
      <c r="I18" s="2"/>
    </row>
    <row r="19" spans="2:9" ht="12.75">
      <c r="B19" s="10" t="s">
        <v>17</v>
      </c>
      <c r="C19" s="17">
        <v>482</v>
      </c>
      <c r="D19" s="18">
        <v>482</v>
      </c>
      <c r="E19" s="19">
        <f t="shared" si="0"/>
        <v>964</v>
      </c>
      <c r="F19" s="2"/>
      <c r="G19" s="2"/>
      <c r="H19" s="2"/>
      <c r="I19" s="2"/>
    </row>
    <row r="20" spans="2:9" ht="12.75">
      <c r="B20" s="10" t="s">
        <v>18</v>
      </c>
      <c r="C20" s="17">
        <v>518</v>
      </c>
      <c r="D20" s="18">
        <v>495</v>
      </c>
      <c r="E20" s="19">
        <f t="shared" si="0"/>
        <v>1013</v>
      </c>
      <c r="F20" s="2"/>
      <c r="G20" s="2"/>
      <c r="H20" s="2"/>
      <c r="I20" s="2"/>
    </row>
    <row r="21" spans="2:9" ht="12.75">
      <c r="B21" s="10" t="s">
        <v>19</v>
      </c>
      <c r="C21" s="17">
        <v>491</v>
      </c>
      <c r="D21" s="18">
        <v>452</v>
      </c>
      <c r="E21" s="19">
        <f t="shared" si="0"/>
        <v>943</v>
      </c>
      <c r="F21" s="2"/>
      <c r="G21" s="2"/>
      <c r="H21" s="2"/>
      <c r="I21" s="2"/>
    </row>
    <row r="22" spans="2:9" ht="12.75">
      <c r="B22" s="10" t="s">
        <v>20</v>
      </c>
      <c r="C22" s="17">
        <v>292</v>
      </c>
      <c r="D22" s="18">
        <v>391</v>
      </c>
      <c r="E22" s="19">
        <f t="shared" si="0"/>
        <v>683</v>
      </c>
      <c r="F22" s="2"/>
      <c r="G22" s="2"/>
      <c r="H22" s="2"/>
      <c r="I22" s="2"/>
    </row>
    <row r="23" spans="2:9" ht="12.75">
      <c r="B23" s="10" t="s">
        <v>21</v>
      </c>
      <c r="C23" s="17">
        <v>233</v>
      </c>
      <c r="D23" s="18">
        <v>310</v>
      </c>
      <c r="E23" s="19">
        <f t="shared" si="0"/>
        <v>543</v>
      </c>
      <c r="F23" s="2"/>
      <c r="G23" s="2"/>
      <c r="H23" s="2"/>
      <c r="I23" s="2"/>
    </row>
    <row r="24" spans="2:9" ht="12.75">
      <c r="B24" s="10" t="s">
        <v>22</v>
      </c>
      <c r="C24" s="17">
        <v>105</v>
      </c>
      <c r="D24" s="18">
        <v>173</v>
      </c>
      <c r="E24" s="19">
        <f t="shared" si="0"/>
        <v>278</v>
      </c>
      <c r="F24" s="2"/>
      <c r="G24" s="2"/>
      <c r="H24" s="2"/>
      <c r="I24" s="2"/>
    </row>
    <row r="25" spans="2:9" ht="12.75">
      <c r="B25" s="10" t="s">
        <v>23</v>
      </c>
      <c r="C25" s="17">
        <v>58</v>
      </c>
      <c r="D25" s="18">
        <v>125</v>
      </c>
      <c r="E25" s="19">
        <f t="shared" si="0"/>
        <v>183</v>
      </c>
      <c r="F25" s="2"/>
      <c r="G25" s="2"/>
      <c r="H25" s="2"/>
      <c r="I25" s="2"/>
    </row>
    <row r="26" spans="2:9" ht="12.75">
      <c r="B26" s="10" t="s">
        <v>24</v>
      </c>
      <c r="C26" s="17">
        <v>17</v>
      </c>
      <c r="D26" s="18">
        <v>46</v>
      </c>
      <c r="E26" s="19">
        <f t="shared" si="0"/>
        <v>63</v>
      </c>
      <c r="F26" s="2"/>
      <c r="G26" s="2"/>
      <c r="H26" s="2"/>
      <c r="I26" s="2"/>
    </row>
    <row r="27" spans="2:9" ht="12.75">
      <c r="B27" s="10" t="s">
        <v>25</v>
      </c>
      <c r="C27" s="17">
        <v>3</v>
      </c>
      <c r="D27" s="18">
        <v>10</v>
      </c>
      <c r="E27" s="19">
        <f t="shared" si="0"/>
        <v>13</v>
      </c>
      <c r="F27" s="2"/>
      <c r="G27" s="2"/>
      <c r="H27" s="2"/>
      <c r="I27" s="2"/>
    </row>
    <row r="28" spans="2:9" ht="12.75">
      <c r="B28" s="23" t="s">
        <v>5</v>
      </c>
      <c r="C28" s="24">
        <f>SUM(C8:C27)</f>
        <v>10677</v>
      </c>
      <c r="D28" s="25">
        <f>SUM(D8:D27)</f>
        <v>10680</v>
      </c>
      <c r="E28" s="26">
        <f>SUM(E8:E27)</f>
        <v>21357</v>
      </c>
      <c r="F28" s="2"/>
      <c r="G28" s="2"/>
      <c r="H28" s="2"/>
      <c r="I28" s="2"/>
    </row>
    <row r="29" spans="2:9" ht="12.75">
      <c r="B29" s="2"/>
      <c r="C29" s="30"/>
      <c r="D29" s="30"/>
      <c r="E29" s="30"/>
      <c r="F29" s="2"/>
      <c r="G29" s="2"/>
      <c r="H29" s="2"/>
      <c r="I29" s="2"/>
    </row>
  </sheetData>
  <printOptions/>
  <pageMargins left="1.42" right="0.75" top="2.34" bottom="1" header="0" footer="0"/>
  <pageSetup fitToHeight="1" fitToWidth="1"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G7" sqref="G7"/>
    </sheetView>
  </sheetViews>
  <sheetFormatPr defaultColWidth="11.421875" defaultRowHeight="12.75"/>
  <cols>
    <col min="1" max="1" width="17.57421875" style="0" customWidth="1"/>
    <col min="2" max="2" width="24.7109375" style="0" customWidth="1"/>
    <col min="3" max="3" width="9.8515625" style="0" customWidth="1"/>
    <col min="4" max="4" width="9.28125" style="0" customWidth="1"/>
    <col min="5" max="5" width="8.7109375" style="0" customWidth="1"/>
    <col min="9" max="9" width="2.57421875" style="0" customWidth="1"/>
  </cols>
  <sheetData>
    <row r="1" spans="1:9" ht="18">
      <c r="A1" s="2"/>
      <c r="B1" s="3" t="s">
        <v>35</v>
      </c>
      <c r="C1" s="2"/>
      <c r="D1" s="2"/>
      <c r="E1" s="2"/>
      <c r="F1" s="2"/>
      <c r="G1" s="2"/>
      <c r="H1" s="2"/>
      <c r="I1" s="2"/>
    </row>
    <row r="2" spans="1:9" ht="12.75">
      <c r="A2" s="2"/>
      <c r="B2" s="4" t="s">
        <v>0</v>
      </c>
      <c r="C2" s="2"/>
      <c r="D2" s="2"/>
      <c r="E2" s="2"/>
      <c r="F2" s="2"/>
      <c r="G2" s="2"/>
      <c r="H2" s="2"/>
      <c r="I2" s="2"/>
    </row>
    <row r="3" spans="1:9" ht="12.75">
      <c r="A3" s="2"/>
      <c r="B3" s="5" t="s">
        <v>1</v>
      </c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5" t="s">
        <v>2</v>
      </c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6" t="s">
        <v>3</v>
      </c>
      <c r="D7" s="7" t="s">
        <v>4</v>
      </c>
      <c r="E7" s="8" t="s">
        <v>5</v>
      </c>
      <c r="F7" s="2"/>
      <c r="G7" s="2"/>
      <c r="H7" s="2"/>
      <c r="I7" s="2"/>
    </row>
    <row r="8" spans="1:9" ht="12.75">
      <c r="A8" s="2"/>
      <c r="B8" s="9" t="s">
        <v>6</v>
      </c>
      <c r="C8" s="14">
        <v>621</v>
      </c>
      <c r="D8" s="15">
        <v>618</v>
      </c>
      <c r="E8" s="16">
        <f>SUM(C8:D8)</f>
        <v>1239</v>
      </c>
      <c r="F8" s="2"/>
      <c r="G8" s="2"/>
      <c r="H8" s="2"/>
      <c r="I8" s="2"/>
    </row>
    <row r="9" spans="1:9" ht="12.75">
      <c r="A9" s="2"/>
      <c r="B9" s="10" t="s">
        <v>7</v>
      </c>
      <c r="C9" s="17">
        <v>653</v>
      </c>
      <c r="D9" s="18">
        <v>663</v>
      </c>
      <c r="E9" s="19">
        <f aca="true" t="shared" si="0" ref="E9:E27">SUM(C9:D9)</f>
        <v>1316</v>
      </c>
      <c r="F9" s="2"/>
      <c r="G9" s="2"/>
      <c r="H9" s="2"/>
      <c r="I9" s="2"/>
    </row>
    <row r="10" spans="1:9" ht="12.75">
      <c r="A10" s="2"/>
      <c r="B10" s="10" t="s">
        <v>8</v>
      </c>
      <c r="C10" s="17">
        <v>642</v>
      </c>
      <c r="D10" s="18">
        <v>622</v>
      </c>
      <c r="E10" s="19">
        <f t="shared" si="0"/>
        <v>1264</v>
      </c>
      <c r="F10" s="2"/>
      <c r="G10" s="2"/>
      <c r="H10" s="2"/>
      <c r="I10" s="2"/>
    </row>
    <row r="11" spans="1:9" ht="12.75">
      <c r="A11" s="2"/>
      <c r="B11" s="10" t="s">
        <v>9</v>
      </c>
      <c r="C11" s="17">
        <v>775</v>
      </c>
      <c r="D11" s="18">
        <v>698</v>
      </c>
      <c r="E11" s="19">
        <f t="shared" si="0"/>
        <v>1473</v>
      </c>
      <c r="F11" s="2"/>
      <c r="G11" s="2"/>
      <c r="H11" s="2"/>
      <c r="I11" s="2"/>
    </row>
    <row r="12" spans="1:9" ht="12.75">
      <c r="A12" s="2"/>
      <c r="B12" s="10" t="s">
        <v>10</v>
      </c>
      <c r="C12" s="17">
        <v>910</v>
      </c>
      <c r="D12" s="18">
        <v>878</v>
      </c>
      <c r="E12" s="19">
        <f t="shared" si="0"/>
        <v>1788</v>
      </c>
      <c r="F12" s="2"/>
      <c r="G12" s="2"/>
      <c r="H12" s="2"/>
      <c r="I12" s="2"/>
    </row>
    <row r="13" spans="1:9" ht="12.75">
      <c r="A13" s="2"/>
      <c r="B13" s="10" t="s">
        <v>11</v>
      </c>
      <c r="C13" s="17">
        <v>930</v>
      </c>
      <c r="D13" s="18">
        <v>999</v>
      </c>
      <c r="E13" s="19">
        <f t="shared" si="0"/>
        <v>1929</v>
      </c>
      <c r="F13" s="2"/>
      <c r="G13" s="2"/>
      <c r="H13" s="2"/>
      <c r="I13" s="2"/>
    </row>
    <row r="14" spans="1:9" ht="12.75">
      <c r="A14" s="2"/>
      <c r="B14" s="10" t="s">
        <v>12</v>
      </c>
      <c r="C14" s="17">
        <v>1091</v>
      </c>
      <c r="D14" s="18">
        <v>981</v>
      </c>
      <c r="E14" s="19">
        <f t="shared" si="0"/>
        <v>2072</v>
      </c>
      <c r="F14" s="2"/>
      <c r="G14" s="2"/>
      <c r="H14" s="2"/>
      <c r="I14" s="2"/>
    </row>
    <row r="15" spans="1:9" ht="12.75">
      <c r="A15" s="2"/>
      <c r="B15" s="10" t="s">
        <v>13</v>
      </c>
      <c r="C15" s="17">
        <v>992</v>
      </c>
      <c r="D15" s="18">
        <v>953</v>
      </c>
      <c r="E15" s="19">
        <f t="shared" si="0"/>
        <v>1945</v>
      </c>
      <c r="F15" s="2"/>
      <c r="G15" s="2"/>
      <c r="H15" s="2"/>
      <c r="I15" s="2"/>
    </row>
    <row r="16" spans="1:9" ht="12.75">
      <c r="A16" s="2"/>
      <c r="B16" s="10" t="s">
        <v>14</v>
      </c>
      <c r="C16" s="17">
        <v>840</v>
      </c>
      <c r="D16" s="18">
        <v>819</v>
      </c>
      <c r="E16" s="19">
        <f t="shared" si="0"/>
        <v>1659</v>
      </c>
      <c r="F16" s="2"/>
      <c r="G16" s="2"/>
      <c r="H16" s="2"/>
      <c r="I16" s="2"/>
    </row>
    <row r="17" spans="1:9" ht="12.75">
      <c r="A17" s="2"/>
      <c r="B17" s="10" t="s">
        <v>15</v>
      </c>
      <c r="C17" s="17">
        <v>809</v>
      </c>
      <c r="D17" s="18">
        <v>738</v>
      </c>
      <c r="E17" s="19">
        <f t="shared" si="0"/>
        <v>1547</v>
      </c>
      <c r="F17" s="2"/>
      <c r="G17" s="2"/>
      <c r="H17" s="2"/>
      <c r="I17" s="2"/>
    </row>
    <row r="18" spans="1:9" ht="12.75">
      <c r="A18" s="2"/>
      <c r="B18" s="10" t="s">
        <v>16</v>
      </c>
      <c r="C18" s="17">
        <v>727</v>
      </c>
      <c r="D18" s="18">
        <v>683</v>
      </c>
      <c r="E18" s="19">
        <f t="shared" si="0"/>
        <v>1410</v>
      </c>
      <c r="F18" s="2"/>
      <c r="G18" s="2"/>
      <c r="H18" s="2"/>
      <c r="I18" s="2"/>
    </row>
    <row r="19" spans="1:9" ht="12.75">
      <c r="A19" s="2"/>
      <c r="B19" s="10" t="s">
        <v>17</v>
      </c>
      <c r="C19" s="17">
        <v>608</v>
      </c>
      <c r="D19" s="18">
        <v>564</v>
      </c>
      <c r="E19" s="19">
        <f t="shared" si="0"/>
        <v>1172</v>
      </c>
      <c r="F19" s="2"/>
      <c r="G19" s="2"/>
      <c r="H19" s="2"/>
      <c r="I19" s="2"/>
    </row>
    <row r="20" spans="1:9" ht="12.75">
      <c r="A20" s="2"/>
      <c r="B20" s="10" t="s">
        <v>18</v>
      </c>
      <c r="C20" s="17">
        <v>495</v>
      </c>
      <c r="D20" s="18">
        <v>508</v>
      </c>
      <c r="E20" s="19">
        <f t="shared" si="0"/>
        <v>1003</v>
      </c>
      <c r="F20" s="2"/>
      <c r="G20" s="2"/>
      <c r="H20" s="2"/>
      <c r="I20" s="2"/>
    </row>
    <row r="21" spans="1:9" ht="12.75">
      <c r="A21" s="2"/>
      <c r="B21" s="10" t="s">
        <v>19</v>
      </c>
      <c r="C21" s="17">
        <v>528</v>
      </c>
      <c r="D21" s="18">
        <v>477</v>
      </c>
      <c r="E21" s="19">
        <f t="shared" si="0"/>
        <v>1005</v>
      </c>
      <c r="F21" s="2"/>
      <c r="G21" s="2"/>
      <c r="H21" s="2"/>
      <c r="I21" s="2"/>
    </row>
    <row r="22" spans="1:9" ht="12.75">
      <c r="A22" s="2"/>
      <c r="B22" s="10" t="s">
        <v>20</v>
      </c>
      <c r="C22" s="17">
        <v>331</v>
      </c>
      <c r="D22" s="18">
        <v>418</v>
      </c>
      <c r="E22" s="19">
        <f t="shared" si="0"/>
        <v>749</v>
      </c>
      <c r="F22" s="2"/>
      <c r="G22" s="2"/>
      <c r="H22" s="2"/>
      <c r="I22" s="2"/>
    </row>
    <row r="23" spans="1:9" ht="12.75">
      <c r="A23" s="2"/>
      <c r="B23" s="10" t="s">
        <v>21</v>
      </c>
      <c r="C23" s="17">
        <v>255</v>
      </c>
      <c r="D23" s="18">
        <v>341</v>
      </c>
      <c r="E23" s="19">
        <f t="shared" si="0"/>
        <v>596</v>
      </c>
      <c r="F23" s="2"/>
      <c r="G23" s="2"/>
      <c r="H23" s="2"/>
      <c r="I23" s="2"/>
    </row>
    <row r="24" spans="1:9" ht="12.75">
      <c r="A24" s="2"/>
      <c r="B24" s="10" t="s">
        <v>22</v>
      </c>
      <c r="C24" s="17">
        <v>110</v>
      </c>
      <c r="D24" s="18">
        <v>169</v>
      </c>
      <c r="E24" s="19">
        <f t="shared" si="0"/>
        <v>279</v>
      </c>
      <c r="F24" s="2"/>
      <c r="G24" s="2"/>
      <c r="H24" s="2"/>
      <c r="I24" s="2"/>
    </row>
    <row r="25" spans="1:9" ht="12.75">
      <c r="A25" s="2"/>
      <c r="B25" s="10" t="s">
        <v>23</v>
      </c>
      <c r="C25" s="17">
        <v>56</v>
      </c>
      <c r="D25" s="18">
        <v>137</v>
      </c>
      <c r="E25" s="19">
        <f t="shared" si="0"/>
        <v>193</v>
      </c>
      <c r="F25" s="2"/>
      <c r="G25" s="2"/>
      <c r="H25" s="2"/>
      <c r="I25" s="2"/>
    </row>
    <row r="26" spans="1:9" ht="12.75">
      <c r="A26" s="2"/>
      <c r="B26" s="10" t="s">
        <v>24</v>
      </c>
      <c r="C26" s="17">
        <v>20</v>
      </c>
      <c r="D26" s="18">
        <v>48</v>
      </c>
      <c r="E26" s="19">
        <f t="shared" si="0"/>
        <v>68</v>
      </c>
      <c r="F26" s="2"/>
      <c r="G26" s="2"/>
      <c r="H26" s="2"/>
      <c r="I26" s="2"/>
    </row>
    <row r="27" spans="1:9" ht="12.75">
      <c r="A27" s="2"/>
      <c r="B27" s="10" t="s">
        <v>25</v>
      </c>
      <c r="C27" s="17">
        <v>4</v>
      </c>
      <c r="D27" s="18">
        <v>10</v>
      </c>
      <c r="E27" s="19">
        <f t="shared" si="0"/>
        <v>14</v>
      </c>
      <c r="F27" s="2"/>
      <c r="G27" s="2"/>
      <c r="H27" s="2"/>
      <c r="I27" s="2"/>
    </row>
    <row r="28" spans="1:9" ht="12.75">
      <c r="A28" s="2"/>
      <c r="B28" s="23" t="s">
        <v>5</v>
      </c>
      <c r="C28" s="24">
        <f>SUM(C8:C27)</f>
        <v>11397</v>
      </c>
      <c r="D28" s="25">
        <f>SUM(D8:D27)</f>
        <v>11324</v>
      </c>
      <c r="E28" s="26">
        <f>SUM(E8:E27)</f>
        <v>22721</v>
      </c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</sheetData>
  <printOptions/>
  <pageMargins left="1.37" right="0.75" top="2.92" bottom="1" header="0" footer="0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jocavi</cp:lastModifiedBy>
  <cp:lastPrinted>2019-07-09T07:29:55Z</cp:lastPrinted>
  <dcterms:created xsi:type="dcterms:W3CDTF">2001-05-18T12:17:51Z</dcterms:created>
  <dcterms:modified xsi:type="dcterms:W3CDTF">2019-07-09T07:30:07Z</dcterms:modified>
  <cp:category/>
  <cp:version/>
  <cp:contentType/>
  <cp:contentStatus/>
</cp:coreProperties>
</file>